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352.osss.g01.fujitsu.local\f05544\CC\プロジェクト\2017上\厚生労働省地域包括ケア推進に向けた総合的な自治体職員研修・支援体制に関する調査研究事業34999\顧客秘密情報\60報告書関連\◆印刷用\Ⅱ資料\元データ\"/>
    </mc:Choice>
  </mc:AlternateContent>
  <bookViews>
    <workbookView xWindow="11130" yWindow="0" windowWidth="19200" windowHeight="7245"/>
  </bookViews>
  <sheets>
    <sheet name="①【入力用シート】受講者の自治体 " sheetId="9" r:id="rId1"/>
    <sheet name="②【出力用シート】受講者の自治体" sheetId="7" r:id="rId2"/>
    <sheet name="計算用シート（例 千葉市）" sheetId="1" state="hidden" r:id="rId3"/>
    <sheet name="計算用シート（例　銚子市）" sheetId="3" state="hidden" r:id="rId4"/>
  </sheets>
  <definedNames>
    <definedName name="_xlnm.Print_Area" localSheetId="0">'①【入力用シート】受講者の自治体 '!$A$1:$P$37</definedName>
    <definedName name="_xlnm.Print_Area" localSheetId="1">②【出力用シート】受講者の自治体!$A$1:$O$33</definedName>
    <definedName name="_xlnm.Print_Area" localSheetId="2">'計算用シート（例 千葉市）'!$A$1:$L$30</definedName>
    <definedName name="_xlnm.Print_Area" localSheetId="3">'計算用シート（例　銚子市）'!$A$1:$L$30</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7" l="1"/>
  <c r="D8" i="7"/>
  <c r="D6" i="7"/>
  <c r="D3" i="7" l="1"/>
  <c r="I23" i="7"/>
  <c r="H23" i="7"/>
  <c r="G23" i="7"/>
  <c r="F23" i="7"/>
  <c r="E23" i="7"/>
  <c r="I22" i="7"/>
  <c r="H22" i="7"/>
  <c r="G22" i="7"/>
  <c r="F22" i="7"/>
  <c r="E22" i="7"/>
  <c r="D23" i="7"/>
  <c r="D22" i="7"/>
  <c r="I54" i="9"/>
  <c r="H54" i="9"/>
  <c r="G54" i="9"/>
  <c r="F54" i="9"/>
  <c r="E54" i="9"/>
  <c r="D54" i="9"/>
  <c r="K1" i="7"/>
  <c r="D1" i="7"/>
  <c r="I44" i="9"/>
  <c r="H44" i="9"/>
  <c r="G44" i="9"/>
  <c r="F44" i="9"/>
  <c r="E44" i="9"/>
  <c r="I43" i="9"/>
  <c r="H43" i="9"/>
  <c r="G43" i="9"/>
  <c r="F43" i="9"/>
  <c r="E43" i="9"/>
  <c r="I42" i="9"/>
  <c r="H42" i="9"/>
  <c r="G42" i="9"/>
  <c r="F42" i="9"/>
  <c r="E42" i="9"/>
  <c r="I41" i="9"/>
  <c r="H41" i="9"/>
  <c r="G41" i="9"/>
  <c r="F41" i="9"/>
  <c r="E41" i="9"/>
  <c r="D44" i="9"/>
  <c r="D43" i="9"/>
  <c r="D42" i="9"/>
  <c r="D41" i="9"/>
  <c r="I21" i="7"/>
  <c r="H21" i="7"/>
  <c r="G21" i="7"/>
  <c r="F21" i="7"/>
  <c r="E21" i="7"/>
  <c r="D21" i="7"/>
  <c r="I18" i="7"/>
  <c r="H18" i="7"/>
  <c r="G18" i="7"/>
  <c r="F18" i="7"/>
  <c r="E18" i="7"/>
  <c r="D18" i="7"/>
  <c r="I15" i="7"/>
  <c r="H15" i="7"/>
  <c r="G15" i="7"/>
  <c r="F15" i="7"/>
  <c r="E15" i="7"/>
  <c r="D15" i="7"/>
  <c r="I12" i="7"/>
  <c r="H12" i="7"/>
  <c r="G12" i="7"/>
  <c r="F12" i="7"/>
  <c r="E12" i="7"/>
  <c r="D12" i="7"/>
  <c r="I9" i="7"/>
  <c r="H9" i="7"/>
  <c r="G9" i="7"/>
  <c r="F9" i="7"/>
  <c r="E9" i="7"/>
  <c r="D9" i="7"/>
  <c r="I6" i="7"/>
  <c r="H6" i="7"/>
  <c r="G6" i="7"/>
  <c r="F6" i="7"/>
  <c r="E6" i="7"/>
  <c r="D45" i="9" l="1"/>
  <c r="D49" i="9" s="1"/>
  <c r="H45" i="9"/>
  <c r="H48" i="9" s="1"/>
  <c r="D20" i="7"/>
  <c r="H49" i="9" l="1"/>
  <c r="H51" i="9"/>
  <c r="H50" i="9"/>
  <c r="D51" i="9"/>
  <c r="I45" i="9"/>
  <c r="I50" i="9" s="1"/>
  <c r="G45" i="9"/>
  <c r="G50" i="9" s="1"/>
  <c r="E45" i="9"/>
  <c r="E50" i="9" s="1"/>
  <c r="D50" i="9"/>
  <c r="I51" i="9"/>
  <c r="F45" i="9"/>
  <c r="D48" i="9"/>
  <c r="E7" i="7"/>
  <c r="I7" i="7"/>
  <c r="E10" i="7"/>
  <c r="K9" i="7"/>
  <c r="K12" i="7"/>
  <c r="D11" i="7"/>
  <c r="D14" i="7"/>
  <c r="D17" i="7"/>
  <c r="G11" i="7"/>
  <c r="I11" i="7"/>
  <c r="E14" i="7"/>
  <c r="G14" i="7"/>
  <c r="I14" i="7"/>
  <c r="E17" i="7"/>
  <c r="G17" i="7"/>
  <c r="I17" i="7"/>
  <c r="E20" i="7"/>
  <c r="G20" i="7"/>
  <c r="I20" i="7"/>
  <c r="G8" i="7"/>
  <c r="E11" i="7"/>
  <c r="F11" i="7"/>
  <c r="H11" i="7"/>
  <c r="G10" i="7"/>
  <c r="F14" i="7"/>
  <c r="H14" i="7"/>
  <c r="F17" i="7"/>
  <c r="H17" i="7"/>
  <c r="F20" i="7"/>
  <c r="H20" i="7"/>
  <c r="K15" i="7"/>
  <c r="N15" i="7"/>
  <c r="G7" i="7"/>
  <c r="I8" i="7"/>
  <c r="I10" i="7"/>
  <c r="D13" i="7"/>
  <c r="F13" i="7"/>
  <c r="H13" i="7"/>
  <c r="D16" i="7"/>
  <c r="F16" i="7"/>
  <c r="H16" i="7"/>
  <c r="E19" i="7"/>
  <c r="G19" i="7"/>
  <c r="I19" i="7"/>
  <c r="D7" i="7"/>
  <c r="F7" i="7"/>
  <c r="H7" i="7"/>
  <c r="F8" i="7"/>
  <c r="H8" i="7"/>
  <c r="D10" i="7"/>
  <c r="F10" i="7"/>
  <c r="H10" i="7"/>
  <c r="E13" i="7"/>
  <c r="G13" i="7"/>
  <c r="I13" i="7"/>
  <c r="E16" i="7"/>
  <c r="G16" i="7"/>
  <c r="I16" i="7"/>
  <c r="D19" i="7"/>
  <c r="F19" i="7"/>
  <c r="H19" i="7"/>
  <c r="N9" i="7"/>
  <c r="N12" i="7"/>
  <c r="K13" i="7" l="1"/>
  <c r="K10" i="7"/>
  <c r="H52" i="9"/>
  <c r="D52" i="9"/>
  <c r="E51" i="9"/>
  <c r="E49" i="9"/>
  <c r="I49" i="9"/>
  <c r="F48" i="9"/>
  <c r="F51" i="9"/>
  <c r="F49" i="9"/>
  <c r="G51" i="9"/>
  <c r="E48" i="9"/>
  <c r="G48" i="9"/>
  <c r="I48" i="9"/>
  <c r="G49" i="9"/>
  <c r="F50" i="9"/>
  <c r="K16" i="7"/>
  <c r="I52" i="9" l="1"/>
  <c r="E52" i="9"/>
  <c r="G52" i="9"/>
  <c r="F52" i="9"/>
  <c r="J29" i="3" l="1"/>
  <c r="I29" i="3"/>
  <c r="H29" i="3"/>
  <c r="G29" i="3"/>
  <c r="F29" i="3"/>
  <c r="E29" i="3"/>
  <c r="J29" i="1"/>
  <c r="I29" i="1"/>
  <c r="H29" i="1"/>
  <c r="G29" i="1"/>
  <c r="F29" i="1"/>
  <c r="E29" i="1"/>
  <c r="J28" i="3" l="1"/>
  <c r="I28" i="3"/>
  <c r="H28" i="3"/>
  <c r="G28" i="3"/>
  <c r="F28" i="3"/>
  <c r="E28" i="3"/>
  <c r="J25" i="3"/>
  <c r="J26" i="3" s="1"/>
  <c r="I25" i="3"/>
  <c r="I26" i="3" s="1"/>
  <c r="H25" i="3"/>
  <c r="H27" i="3" s="1"/>
  <c r="H92" i="3" s="1"/>
  <c r="G25" i="3"/>
  <c r="G27" i="3" s="1"/>
  <c r="G92" i="3" s="1"/>
  <c r="F25" i="3"/>
  <c r="F26" i="3" s="1"/>
  <c r="E25" i="3"/>
  <c r="E27" i="3" s="1"/>
  <c r="E92" i="3" s="1"/>
  <c r="J22" i="3"/>
  <c r="J24" i="3" s="1"/>
  <c r="I22" i="3"/>
  <c r="H22" i="3"/>
  <c r="G22" i="3"/>
  <c r="F22" i="3"/>
  <c r="F24" i="3" s="1"/>
  <c r="E22" i="3"/>
  <c r="E24" i="3" s="1"/>
  <c r="J19" i="3"/>
  <c r="J20" i="3" s="1"/>
  <c r="I19" i="3"/>
  <c r="I20" i="3" s="1"/>
  <c r="H19" i="3"/>
  <c r="G19" i="3"/>
  <c r="F19" i="3"/>
  <c r="F20" i="3" s="1"/>
  <c r="E19" i="3"/>
  <c r="E20" i="3" s="1"/>
  <c r="F17" i="3"/>
  <c r="E17" i="3"/>
  <c r="J16" i="3"/>
  <c r="I16" i="3"/>
  <c r="H16" i="3"/>
  <c r="H17" i="3" s="1"/>
  <c r="G16" i="3"/>
  <c r="G18" i="3" s="1"/>
  <c r="F16" i="3"/>
  <c r="F18" i="3" s="1"/>
  <c r="E16" i="3"/>
  <c r="E18" i="3" s="1"/>
  <c r="J13" i="3"/>
  <c r="J95" i="3" s="1"/>
  <c r="I13" i="3"/>
  <c r="H13" i="3"/>
  <c r="H15" i="3" s="1"/>
  <c r="H91" i="3" s="1"/>
  <c r="G13" i="3"/>
  <c r="G15" i="3" s="1"/>
  <c r="G91" i="3" s="1"/>
  <c r="F13" i="3"/>
  <c r="F95" i="3" s="1"/>
  <c r="E13" i="3"/>
  <c r="E95" i="3" s="1"/>
  <c r="F92" i="1"/>
  <c r="G95" i="1"/>
  <c r="J28" i="1"/>
  <c r="I28" i="1"/>
  <c r="H28" i="1"/>
  <c r="G28" i="1"/>
  <c r="F28" i="1"/>
  <c r="E28" i="1"/>
  <c r="J25" i="1"/>
  <c r="I25" i="1"/>
  <c r="H25" i="1"/>
  <c r="G25" i="1"/>
  <c r="F25" i="1"/>
  <c r="E25" i="1"/>
  <c r="F27" i="1" s="1"/>
  <c r="J22" i="1"/>
  <c r="I22" i="1"/>
  <c r="I23" i="1" s="1"/>
  <c r="H22" i="1"/>
  <c r="H23" i="1" s="1"/>
  <c r="G22" i="1"/>
  <c r="F22" i="1"/>
  <c r="F23" i="1" s="1"/>
  <c r="E22" i="1"/>
  <c r="E24" i="1" s="1"/>
  <c r="J19" i="1"/>
  <c r="I19" i="1"/>
  <c r="H19" i="1"/>
  <c r="H20" i="1" s="1"/>
  <c r="G19" i="1"/>
  <c r="F19" i="1"/>
  <c r="E19" i="1"/>
  <c r="E21" i="1" s="1"/>
  <c r="J16" i="1"/>
  <c r="J17" i="1" s="1"/>
  <c r="I16" i="1"/>
  <c r="H16" i="1"/>
  <c r="G16" i="1"/>
  <c r="F16" i="1"/>
  <c r="F17" i="1" s="1"/>
  <c r="E16" i="1"/>
  <c r="E18" i="1" s="1"/>
  <c r="J13" i="1"/>
  <c r="J95" i="1" s="1"/>
  <c r="I13" i="1"/>
  <c r="I95" i="1" s="1"/>
  <c r="H13" i="1"/>
  <c r="H95" i="1" s="1"/>
  <c r="G13" i="1"/>
  <c r="F13" i="1"/>
  <c r="F95" i="1" s="1"/>
  <c r="E13" i="1"/>
  <c r="E15" i="1" s="1"/>
  <c r="E91" i="1" s="1"/>
  <c r="I18" i="3" l="1"/>
  <c r="I17" i="3"/>
  <c r="G21" i="3"/>
  <c r="G20" i="3"/>
  <c r="G24" i="3"/>
  <c r="E23" i="3"/>
  <c r="H14" i="3"/>
  <c r="J23" i="3"/>
  <c r="H26" i="3"/>
  <c r="J18" i="3"/>
  <c r="J17" i="3"/>
  <c r="H21" i="3"/>
  <c r="H20" i="3"/>
  <c r="H23" i="3"/>
  <c r="F23" i="3"/>
  <c r="G14" i="3"/>
  <c r="I24" i="3"/>
  <c r="I23" i="3"/>
  <c r="G26" i="3"/>
  <c r="G95" i="3"/>
  <c r="I15" i="3"/>
  <c r="I91" i="3" s="1"/>
  <c r="I21" i="3"/>
  <c r="I27" i="3"/>
  <c r="I92" i="3" s="1"/>
  <c r="F15" i="3"/>
  <c r="F91" i="3" s="1"/>
  <c r="J15" i="3"/>
  <c r="J91" i="3" s="1"/>
  <c r="H18" i="3"/>
  <c r="F21" i="3"/>
  <c r="J21" i="3"/>
  <c r="H24" i="3"/>
  <c r="F27" i="3"/>
  <c r="F92" i="3" s="1"/>
  <c r="J27" i="3"/>
  <c r="J92" i="3" s="1"/>
  <c r="H95" i="3"/>
  <c r="E15" i="3"/>
  <c r="E91" i="3" s="1"/>
  <c r="E21" i="3"/>
  <c r="E14" i="3"/>
  <c r="I14" i="3"/>
  <c r="G17" i="3"/>
  <c r="G23" i="3"/>
  <c r="E26" i="3"/>
  <c r="I95" i="3"/>
  <c r="F14" i="3"/>
  <c r="J14" i="3"/>
  <c r="F21" i="1"/>
  <c r="G20" i="1"/>
  <c r="H24" i="1"/>
  <c r="E95" i="1"/>
  <c r="H14" i="1"/>
  <c r="G17" i="1"/>
  <c r="G26" i="1"/>
  <c r="H17" i="1"/>
  <c r="J21" i="1"/>
  <c r="J24" i="1"/>
  <c r="H26" i="1"/>
  <c r="F18" i="1"/>
  <c r="I21" i="1"/>
  <c r="I24" i="1"/>
  <c r="G24" i="1"/>
  <c r="H27" i="1"/>
  <c r="H92" i="1" s="1"/>
  <c r="I27" i="1"/>
  <c r="I92" i="1" s="1"/>
  <c r="I15" i="1"/>
  <c r="I91" i="1" s="1"/>
  <c r="F26" i="1"/>
  <c r="J26" i="1"/>
  <c r="F15" i="1"/>
  <c r="F91" i="1" s="1"/>
  <c r="J15" i="1"/>
  <c r="J91" i="1" s="1"/>
  <c r="J18" i="1"/>
  <c r="F24" i="1"/>
  <c r="G15" i="1"/>
  <c r="G91" i="1" s="1"/>
  <c r="I14" i="1"/>
  <c r="G21" i="1"/>
  <c r="E20" i="1"/>
  <c r="I20" i="1"/>
  <c r="G23" i="1"/>
  <c r="E26" i="1"/>
  <c r="I26" i="1"/>
  <c r="J27" i="1"/>
  <c r="J92" i="1" s="1"/>
  <c r="H15" i="1"/>
  <c r="H91" i="1" s="1"/>
  <c r="E14" i="1"/>
  <c r="H21" i="1"/>
  <c r="F20" i="1"/>
  <c r="J20" i="1"/>
  <c r="I18" i="1"/>
  <c r="E17" i="1"/>
  <c r="I17" i="1"/>
  <c r="E23" i="1"/>
  <c r="E27" i="1"/>
  <c r="E92" i="1" s="1"/>
  <c r="J23" i="1"/>
  <c r="G27" i="1"/>
  <c r="G92" i="1" s="1"/>
  <c r="G18" i="1"/>
  <c r="H18" i="1"/>
  <c r="F14" i="1" l="1"/>
  <c r="G14" i="1"/>
  <c r="J14" i="1"/>
</calcChain>
</file>

<file path=xl/sharedStrings.xml><?xml version="1.0" encoding="utf-8"?>
<sst xmlns="http://schemas.openxmlformats.org/spreadsheetml/2006/main" count="285" uniqueCount="92">
  <si>
    <t>・整理表（ワークシート）を作成するための補助資料です。</t>
    <phoneticPr fontId="2"/>
  </si>
  <si>
    <t>・赤色のセルに75歳以上人口を、水色のセルに各指標の値を入力すると、自動的に75歳以上人口あたりの数値が計算されます。</t>
    <rPh sb="1" eb="3">
      <t>アカイロ</t>
    </rPh>
    <rPh sb="9" eb="12">
      <t>サイイジョウ</t>
    </rPh>
    <rPh sb="12" eb="14">
      <t>ジンコウ</t>
    </rPh>
    <rPh sb="16" eb="18">
      <t>ミズイロ</t>
    </rPh>
    <rPh sb="22" eb="23">
      <t>カク</t>
    </rPh>
    <rPh sb="23" eb="25">
      <t>シヒョウ</t>
    </rPh>
    <rPh sb="26" eb="27">
      <t>アタイ</t>
    </rPh>
    <rPh sb="28" eb="30">
      <t>ニュウリョク</t>
    </rPh>
    <rPh sb="34" eb="37">
      <t>ジドウテキ</t>
    </rPh>
    <rPh sb="40" eb="43">
      <t>サイイジョウ</t>
    </rPh>
    <rPh sb="43" eb="45">
      <t>ジンコウ</t>
    </rPh>
    <rPh sb="49" eb="51">
      <t>スウチ</t>
    </rPh>
    <rPh sb="52" eb="54">
      <t>ケイサン</t>
    </rPh>
    <phoneticPr fontId="2"/>
  </si>
  <si>
    <t>・算出された値を整理表（ワークシート）に転記する等、ご活用下さい。</t>
    <phoneticPr fontId="2"/>
  </si>
  <si>
    <t>・プラン作成強化セミナー当日に事務局側で配布する資料は整理表（ワークシート）のみとなります。計算用シートは、必要に応じて各自印刷しご持参下さい。</t>
    <phoneticPr fontId="2"/>
  </si>
  <si>
    <t>人口</t>
    <rPh sb="0" eb="2">
      <t>ジンコウ</t>
    </rPh>
    <phoneticPr fontId="2"/>
  </si>
  <si>
    <t>65歳以上人口（人）</t>
    <rPh sb="2" eb="3">
      <t>サイ</t>
    </rPh>
    <rPh sb="3" eb="5">
      <t>イジョウ</t>
    </rPh>
    <rPh sb="5" eb="7">
      <t>ジンコウ</t>
    </rPh>
    <rPh sb="8" eb="9">
      <t>ヒト</t>
    </rPh>
    <phoneticPr fontId="2"/>
  </si>
  <si>
    <t>総人口</t>
    <rPh sb="0" eb="3">
      <t>ソウジンコウ</t>
    </rPh>
    <phoneticPr fontId="2"/>
  </si>
  <si>
    <t>総人口に占める割合</t>
    <rPh sb="0" eb="3">
      <t>ソウジンコウ</t>
    </rPh>
    <rPh sb="4" eb="5">
      <t>シ</t>
    </rPh>
    <rPh sb="7" eb="9">
      <t>ワリアイ</t>
    </rPh>
    <phoneticPr fontId="2"/>
  </si>
  <si>
    <t>受講者名</t>
    <rPh sb="0" eb="3">
      <t>ジュコウシャ</t>
    </rPh>
    <rPh sb="3" eb="4">
      <t>メイ</t>
    </rPh>
    <phoneticPr fontId="2"/>
  </si>
  <si>
    <t>事前課題②　市区町村の状況</t>
    <rPh sb="0" eb="2">
      <t>ジゼン</t>
    </rPh>
    <rPh sb="2" eb="4">
      <t>カダイ</t>
    </rPh>
    <rPh sb="6" eb="8">
      <t>シク</t>
    </rPh>
    <rPh sb="8" eb="10">
      <t>チョウソン</t>
    </rPh>
    <rPh sb="11" eb="13">
      <t>ジョウキョウ</t>
    </rPh>
    <phoneticPr fontId="2"/>
  </si>
  <si>
    <t>自治体・所属部署</t>
    <rPh sb="0" eb="3">
      <t>ジチタイ</t>
    </rPh>
    <rPh sb="4" eb="6">
      <t>ショゾク</t>
    </rPh>
    <rPh sb="6" eb="8">
      <t>ブショ</t>
    </rPh>
    <phoneticPr fontId="2"/>
  </si>
  <si>
    <t>男女計</t>
  </si>
  <si>
    <t>2010年</t>
  </si>
  <si>
    <t>2015年</t>
  </si>
  <si>
    <t>2020年</t>
  </si>
  <si>
    <t>2025年</t>
  </si>
  <si>
    <t>2030年</t>
  </si>
  <si>
    <t>2035年</t>
  </si>
  <si>
    <t>2040年</t>
  </si>
  <si>
    <t>総数</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</si>
  <si>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</si>
  <si>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</si>
  <si>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</si>
  <si>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</si>
  <si>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</si>
  <si>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</si>
  <si>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</si>
  <si>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</si>
  <si>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</si>
  <si>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</si>
  <si>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</si>
  <si>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</si>
  <si>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</si>
  <si>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</si>
  <si>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</si>
  <si>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</si>
  <si>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</si>
  <si>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</si>
  <si>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</si>
  <si>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</si>
  <si>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</si>
  <si>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</si>
  <si>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</si>
  <si>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75歳以上人口（人）</t>
    <rPh sb="2" eb="3">
      <t>サイ</t>
    </rPh>
    <rPh sb="3" eb="5">
      <t>イジョウ</t>
    </rPh>
    <rPh sb="5" eb="7">
      <t>ジンコウ</t>
    </rPh>
    <rPh sb="8" eb="9">
      <t>ヒト</t>
    </rPh>
    <phoneticPr fontId="2"/>
  </si>
  <si>
    <t>指数(対2015年)</t>
    <rPh sb="0" eb="2">
      <t>シスウ</t>
    </rPh>
    <rPh sb="3" eb="4">
      <t>タイ</t>
    </rPh>
    <rPh sb="8" eb="9">
      <t>ネン</t>
    </rPh>
    <phoneticPr fontId="2"/>
  </si>
  <si>
    <t>15～64歳人口（人）</t>
    <rPh sb="5" eb="6">
      <t>サイ</t>
    </rPh>
    <rPh sb="6" eb="8">
      <t>ジンコウ</t>
    </rPh>
    <rPh sb="9" eb="10">
      <t>ニン</t>
    </rPh>
    <phoneticPr fontId="2"/>
  </si>
  <si>
    <t>0～14歳人口（人）</t>
    <rPh sb="4" eb="5">
      <t>サイ</t>
    </rPh>
    <rPh sb="5" eb="7">
      <t>ジンコウ</t>
    </rPh>
    <rPh sb="8" eb="9">
      <t>ニン</t>
    </rPh>
    <phoneticPr fontId="2"/>
  </si>
  <si>
    <t>0～4歳人口（人）</t>
    <rPh sb="3" eb="4">
      <t>サイ</t>
    </rPh>
    <rPh sb="4" eb="6">
      <t>ジンコウ</t>
    </rPh>
    <rPh sb="7" eb="8">
      <t>ニン</t>
    </rPh>
    <phoneticPr fontId="2"/>
  </si>
  <si>
    <t>75歳以上</t>
    <rPh sb="2" eb="3">
      <t>サイ</t>
    </rPh>
    <rPh sb="3" eb="5">
      <t>イジョウ</t>
    </rPh>
    <phoneticPr fontId="2"/>
  </si>
  <si>
    <t>0～4歳</t>
    <rPh sb="3" eb="4">
      <t>サイ</t>
    </rPh>
    <phoneticPr fontId="2"/>
  </si>
  <si>
    <t>75歳以上人口</t>
    <rPh sb="2" eb="3">
      <t>サイ</t>
    </rPh>
    <rPh sb="3" eb="5">
      <t>イジョウ</t>
    </rPh>
    <rPh sb="5" eb="7">
      <t>ジンコウ</t>
    </rPh>
    <phoneticPr fontId="2"/>
  </si>
  <si>
    <t>75歳以上1人に対する
15～64歳人口</t>
    <rPh sb="2" eb="3">
      <t>サイ</t>
    </rPh>
    <rPh sb="3" eb="5">
      <t>イジョウ</t>
    </rPh>
    <rPh sb="6" eb="7">
      <t>ヒト</t>
    </rPh>
    <rPh sb="8" eb="9">
      <t>タイ</t>
    </rPh>
    <rPh sb="17" eb="18">
      <t>サイ</t>
    </rPh>
    <rPh sb="18" eb="20">
      <t>ジンコウ</t>
    </rPh>
    <phoneticPr fontId="2"/>
  </si>
  <si>
    <t>介護保険事業計画で目指す将来像とそのための目標</t>
    <phoneticPr fontId="2"/>
  </si>
  <si>
    <t>15～64歳人口</t>
    <rPh sb="5" eb="6">
      <t>サイ</t>
    </rPh>
    <rPh sb="6" eb="8">
      <t>ジンコウ</t>
    </rPh>
    <phoneticPr fontId="2"/>
  </si>
  <si>
    <t>増減率(対2015年)</t>
    <rPh sb="4" eb="5">
      <t>タイ</t>
    </rPh>
    <rPh sb="9" eb="10">
      <t>ネン</t>
    </rPh>
    <phoneticPr fontId="2"/>
  </si>
  <si>
    <t>参考URL:</t>
    <rPh sb="0" eb="2">
      <t>サンコウ</t>
    </rPh>
    <phoneticPr fontId="2"/>
  </si>
  <si>
    <t>75歳以上1人に対する
20～64歳人口</t>
    <rPh sb="2" eb="3">
      <t>サイ</t>
    </rPh>
    <rPh sb="3" eb="5">
      <t>イジョウ</t>
    </rPh>
    <rPh sb="6" eb="7">
      <t>ヒト</t>
    </rPh>
    <rPh sb="8" eb="9">
      <t>タイ</t>
    </rPh>
    <rPh sb="17" eb="18">
      <t>サイ</t>
    </rPh>
    <rPh sb="18" eb="20">
      <t>ジンコウ</t>
    </rPh>
    <phoneticPr fontId="2"/>
  </si>
  <si>
    <t>75歳以上1人に対する
20～74歳人口</t>
    <rPh sb="2" eb="3">
      <t>サイ</t>
    </rPh>
    <rPh sb="3" eb="5">
      <t>イジョウ</t>
    </rPh>
    <rPh sb="6" eb="7">
      <t>ヒト</t>
    </rPh>
    <rPh sb="8" eb="9">
      <t>タイ</t>
    </rPh>
    <rPh sb="17" eb="18">
      <t>サイ</t>
    </rPh>
    <rPh sb="18" eb="20">
      <t>ジンコウ</t>
    </rPh>
    <phoneticPr fontId="2"/>
  </si>
  <si>
    <t>2015年</t>
    <rPh sb="4" eb="5">
      <t>ネン</t>
    </rPh>
    <phoneticPr fontId="2"/>
  </si>
  <si>
    <t>2025年</t>
    <rPh sb="4" eb="5">
      <t>ネン</t>
    </rPh>
    <phoneticPr fontId="2"/>
  </si>
  <si>
    <t>2040年</t>
    <rPh sb="4" eb="5">
      <t>ネン</t>
    </rPh>
    <phoneticPr fontId="2"/>
  </si>
  <si>
    <t>前期高齢者を含む</t>
    <rPh sb="0" eb="2">
      <t>ゼンキ</t>
    </rPh>
    <rPh sb="2" eb="5">
      <t>コウレイシャ</t>
    </rPh>
    <rPh sb="6" eb="7">
      <t>フク</t>
    </rPh>
    <phoneticPr fontId="2"/>
  </si>
  <si>
    <t>前期高齢者を含まない</t>
    <rPh sb="0" eb="2">
      <t>ゼンキ</t>
    </rPh>
    <rPh sb="2" eb="5">
      <t>コウレイシャ</t>
    </rPh>
    <rPh sb="6" eb="7">
      <t>フク</t>
    </rPh>
    <phoneticPr fontId="2"/>
  </si>
  <si>
    <t>介護保険事業計画で
目指す将来像と
そのための目標</t>
    <phoneticPr fontId="2"/>
  </si>
  <si>
    <t>後期高齢者を支える担い手</t>
    <rPh sb="0" eb="2">
      <t>コウキ</t>
    </rPh>
    <rPh sb="2" eb="5">
      <t>コウレイシャ</t>
    </rPh>
    <rPh sb="6" eb="7">
      <t>ササ</t>
    </rPh>
    <rPh sb="9" eb="10">
      <t>ニナ</t>
    </rPh>
    <rPh sb="11" eb="12">
      <t>テ</t>
    </rPh>
    <phoneticPr fontId="2"/>
  </si>
  <si>
    <t>0～14歳人口</t>
    <rPh sb="4" eb="5">
      <t>サイ</t>
    </rPh>
    <rPh sb="5" eb="7">
      <t>ジンコウ</t>
    </rPh>
    <phoneticPr fontId="2"/>
  </si>
  <si>
    <t>65～74歳人口</t>
    <rPh sb="5" eb="6">
      <t>サイ</t>
    </rPh>
    <rPh sb="6" eb="8">
      <t>ジンコウ</t>
    </rPh>
    <phoneticPr fontId="2"/>
  </si>
  <si>
    <r>
      <rPr>
        <u/>
        <sz val="11"/>
        <color rgb="FFFF0000"/>
        <rFont val="Meiryo UI"/>
        <family val="3"/>
        <charset val="128"/>
      </rPr>
      <t>75歳以上1人</t>
    </r>
    <r>
      <rPr>
        <sz val="11"/>
        <color theme="1"/>
        <rFont val="Meiryo UI"/>
        <family val="3"/>
        <charset val="128"/>
      </rPr>
      <t xml:space="preserve">を
</t>
    </r>
    <r>
      <rPr>
        <u/>
        <sz val="11"/>
        <color rgb="FFFF0000"/>
        <rFont val="Meiryo UI"/>
        <family val="3"/>
        <charset val="128"/>
      </rPr>
      <t>20～64歳</t>
    </r>
    <r>
      <rPr>
        <sz val="11"/>
        <color theme="1"/>
        <rFont val="Meiryo UI"/>
        <family val="3"/>
        <charset val="128"/>
      </rPr>
      <t>で支える</t>
    </r>
    <rPh sb="16" eb="17">
      <t>ササ</t>
    </rPh>
    <phoneticPr fontId="2"/>
  </si>
  <si>
    <r>
      <rPr>
        <u/>
        <sz val="11"/>
        <color rgb="FFFF0000"/>
        <rFont val="Meiryo UI"/>
        <family val="3"/>
        <charset val="128"/>
      </rPr>
      <t>75歳以上1人</t>
    </r>
    <r>
      <rPr>
        <sz val="11"/>
        <color theme="1"/>
        <rFont val="Meiryo UI"/>
        <family val="3"/>
        <charset val="128"/>
      </rPr>
      <t xml:space="preserve">を
</t>
    </r>
    <r>
      <rPr>
        <u/>
        <sz val="11"/>
        <color rgb="FFFF0000"/>
        <rFont val="Meiryo UI"/>
        <family val="3"/>
        <charset val="128"/>
      </rPr>
      <t>20～74歳</t>
    </r>
    <r>
      <rPr>
        <sz val="11"/>
        <color theme="1"/>
        <rFont val="Meiryo UI"/>
        <family val="3"/>
        <charset val="128"/>
      </rPr>
      <t>で支える</t>
    </r>
    <rPh sb="16" eb="17">
      <t>ササ</t>
    </rPh>
    <phoneticPr fontId="2"/>
  </si>
  <si>
    <t>入力用シート</t>
    <rPh sb="0" eb="3">
      <t>ニュウリョクヨウ</t>
    </rPh>
    <phoneticPr fontId="2"/>
  </si>
  <si>
    <t>【手順】</t>
    <rPh sb="1" eb="3">
      <t>テジュン</t>
    </rPh>
    <phoneticPr fontId="2"/>
  </si>
  <si>
    <t>0～4歳人口（人）参考</t>
    <rPh sb="3" eb="4">
      <t>サイ</t>
    </rPh>
    <rPh sb="4" eb="6">
      <t>ジンコウ</t>
    </rPh>
    <rPh sb="7" eb="8">
      <t>ニン</t>
    </rPh>
    <rPh sb="9" eb="11">
      <t>サンコウ</t>
    </rPh>
    <phoneticPr fontId="2"/>
  </si>
  <si>
    <t>※あなたの市町の介護保険事業計画に記載されている将来像と目標を記載してください。</t>
    <rPh sb="5" eb="6">
      <t>シ</t>
    </rPh>
    <rPh sb="6" eb="7">
      <t>マチ</t>
    </rPh>
    <rPh sb="8" eb="10">
      <t>カイゴ</t>
    </rPh>
    <rPh sb="10" eb="12">
      <t>ホケン</t>
    </rPh>
    <rPh sb="12" eb="14">
      <t>ジギョウ</t>
    </rPh>
    <rPh sb="14" eb="16">
      <t>ケイカク</t>
    </rPh>
    <rPh sb="17" eb="19">
      <t>キサイ</t>
    </rPh>
    <rPh sb="24" eb="27">
      <t>ショウライゾウ</t>
    </rPh>
    <rPh sb="28" eb="30">
      <t>モクヒョウ</t>
    </rPh>
    <rPh sb="31" eb="33">
      <t>キサイ</t>
    </rPh>
    <phoneticPr fontId="2"/>
  </si>
  <si>
    <t>　ご自分の市町村のデータをコピー＆ペーストして貼り付けてください。</t>
    <rPh sb="2" eb="4">
      <t>ジブン</t>
    </rPh>
    <rPh sb="5" eb="8">
      <t>シチョウソン</t>
    </rPh>
    <rPh sb="23" eb="24">
      <t>ハ</t>
    </rPh>
    <rPh sb="25" eb="26">
      <t>ツ</t>
    </rPh>
    <phoneticPr fontId="2"/>
  </si>
  <si>
    <t>　国立社会保障・人口問題研究所</t>
    <rPh sb="1" eb="3">
      <t>コクリツ</t>
    </rPh>
    <rPh sb="3" eb="5">
      <t>シャカイ</t>
    </rPh>
    <rPh sb="5" eb="7">
      <t>ホショウ</t>
    </rPh>
    <rPh sb="8" eb="10">
      <t>ジンコウ</t>
    </rPh>
    <rPh sb="10" eb="12">
      <t>モンダイ</t>
    </rPh>
    <rPh sb="12" eb="15">
      <t>ケンキュウジョ</t>
    </rPh>
    <phoneticPr fontId="2"/>
  </si>
  <si>
    <t>※以下の手順を参考に、国立社会保障・人口問題研究所のページから</t>
    <rPh sb="1" eb="3">
      <t>イカ</t>
    </rPh>
    <rPh sb="4" eb="6">
      <t>テジュン</t>
    </rPh>
    <rPh sb="7" eb="9">
      <t>サンコウ</t>
    </rPh>
    <rPh sb="11" eb="13">
      <t>コクリツ</t>
    </rPh>
    <rPh sb="13" eb="15">
      <t>シャカイ</t>
    </rPh>
    <rPh sb="15" eb="17">
      <t>ホショウ</t>
    </rPh>
    <rPh sb="18" eb="20">
      <t>ジンコウ</t>
    </rPh>
    <rPh sb="20" eb="22">
      <t>モンダイ</t>
    </rPh>
    <rPh sb="22" eb="25">
      <t>ケンキュウジョ</t>
    </rPh>
    <phoneticPr fontId="2"/>
  </si>
  <si>
    <t>　→【出力用シート】に表とグラフが作成されます。当日出力して持参ください。</t>
    <rPh sb="3" eb="6">
      <t>シュツリョクヨウ</t>
    </rPh>
    <rPh sb="11" eb="12">
      <t>ヒョウ</t>
    </rPh>
    <rPh sb="17" eb="19">
      <t>サクセイ</t>
    </rPh>
    <rPh sb="24" eb="26">
      <t>トウジツ</t>
    </rPh>
    <rPh sb="26" eb="28">
      <t>シュツリョク</t>
    </rPh>
    <rPh sb="30" eb="32">
      <t>ジサン</t>
    </rPh>
    <phoneticPr fontId="2"/>
  </si>
  <si>
    <t>　を選択して「値」で貼り付ける</t>
    <rPh sb="2" eb="4">
      <t>センタク</t>
    </rPh>
    <rPh sb="7" eb="8">
      <t>アタイ</t>
    </rPh>
    <rPh sb="10" eb="11">
      <t>ハ</t>
    </rPh>
    <rPh sb="12" eb="13">
      <t>ツ</t>
    </rPh>
    <phoneticPr fontId="2"/>
  </si>
  <si>
    <t>国立社会保障・人口問題研究所より作成</t>
    <rPh sb="0" eb="2">
      <t>コクリツ</t>
    </rPh>
    <rPh sb="2" eb="4">
      <t>シャカイ</t>
    </rPh>
    <rPh sb="4" eb="6">
      <t>ホショウ</t>
    </rPh>
    <rPh sb="7" eb="9">
      <t>ジンコウ</t>
    </rPh>
    <rPh sb="9" eb="11">
      <t>モンダイ</t>
    </rPh>
    <rPh sb="11" eb="14">
      <t>ケンキュウジョ</t>
    </rPh>
    <rPh sb="16" eb="18">
      <t>サクセイ</t>
    </rPh>
    <phoneticPr fontId="2"/>
  </si>
  <si>
    <r>
      <t>※このシートは</t>
    </r>
    <r>
      <rPr>
        <sz val="14"/>
        <color theme="3" tint="0.59999389629810485"/>
        <rFont val="Meiryo UI"/>
        <family val="3"/>
        <charset val="128"/>
      </rPr>
      <t>■</t>
    </r>
    <r>
      <rPr>
        <sz val="14"/>
        <color theme="1"/>
        <rFont val="Meiryo UI"/>
        <family val="3"/>
        <charset val="128"/>
      </rPr>
      <t>と</t>
    </r>
    <r>
      <rPr>
        <sz val="14"/>
        <color rgb="FFFFFF00"/>
        <rFont val="Meiryo UI"/>
        <family val="3"/>
        <charset val="128"/>
      </rPr>
      <t>■</t>
    </r>
    <r>
      <rPr>
        <sz val="14"/>
        <color theme="1"/>
        <rFont val="Meiryo UI"/>
        <family val="3"/>
        <charset val="128"/>
      </rPr>
      <t>の部分のみ入力できるようになって</t>
    </r>
    <r>
      <rPr>
        <sz val="14"/>
        <rFont val="Meiryo UI"/>
        <family val="3"/>
        <charset val="128"/>
      </rPr>
      <t>います</t>
    </r>
    <r>
      <rPr>
        <u/>
        <sz val="14"/>
        <rFont val="Meiryo UI"/>
        <family val="3"/>
        <charset val="128"/>
      </rPr>
      <t>。研修当日は、②【出力用シート】を出力して持参ください。</t>
    </r>
    <rPh sb="11" eb="13">
      <t>ブブン</t>
    </rPh>
    <rPh sb="15" eb="17">
      <t>ニュウリョク</t>
    </rPh>
    <rPh sb="30" eb="32">
      <t>ケンシュウ</t>
    </rPh>
    <rPh sb="32" eb="34">
      <t>トウジツ</t>
    </rPh>
    <rPh sb="38" eb="41">
      <t>シュツリョクヨウ</t>
    </rPh>
    <rPh sb="46" eb="48">
      <t>シュツリョク</t>
    </rPh>
    <rPh sb="50" eb="52">
      <t>ジサン</t>
    </rPh>
    <phoneticPr fontId="2"/>
  </si>
  <si>
    <r>
      <t>下のセルの</t>
    </r>
    <r>
      <rPr>
        <sz val="14"/>
        <color theme="3" tint="0.59999389629810485"/>
        <rFont val="Meiryo UI"/>
        <family val="3"/>
        <charset val="128"/>
      </rPr>
      <t>■</t>
    </r>
    <r>
      <rPr>
        <sz val="12"/>
        <color theme="1"/>
        <rFont val="Meiryo UI"/>
        <family val="3"/>
        <charset val="128"/>
      </rPr>
      <t>の部分を入力してください</t>
    </r>
    <rPh sb="0" eb="1">
      <t>シタ</t>
    </rPh>
    <rPh sb="7" eb="9">
      <t>ブブン</t>
    </rPh>
    <rPh sb="10" eb="12">
      <t>ニュウリョク</t>
    </rPh>
    <phoneticPr fontId="2"/>
  </si>
  <si>
    <t>人で75歳以上1人を支える</t>
    <rPh sb="0" eb="1">
      <t>ニン</t>
    </rPh>
    <rPh sb="4" eb="5">
      <t>サイ</t>
    </rPh>
    <rPh sb="5" eb="7">
      <t>イジョウ</t>
    </rPh>
    <rPh sb="8" eb="9">
      <t>ヒト</t>
    </rPh>
    <rPh sb="10" eb="11">
      <t>ササ</t>
    </rPh>
    <phoneticPr fontId="2"/>
  </si>
  <si>
    <t>http://www.ipss.go.jp/pp-shicyoson/j/shicyoson18/3kekka/Municipalities.asp</t>
    <phoneticPr fontId="2"/>
  </si>
  <si>
    <t>　までを選択して、コピーする</t>
    <rPh sb="4" eb="6">
      <t>センタク</t>
    </rPh>
    <phoneticPr fontId="2"/>
  </si>
  <si>
    <t>※不明な点・記入できない等の問題があれば、次にお問合せください。　　</t>
    <rPh sb="1" eb="3">
      <t>フメイ</t>
    </rPh>
    <rPh sb="4" eb="5">
      <t>テン</t>
    </rPh>
    <rPh sb="6" eb="8">
      <t>キニュウ</t>
    </rPh>
    <rPh sb="12" eb="13">
      <t>ナド</t>
    </rPh>
    <rPh sb="14" eb="16">
      <t>モンダイ</t>
    </rPh>
    <rPh sb="21" eb="22">
      <t>ツギ</t>
    </rPh>
    <rPh sb="24" eb="26">
      <t>トイアワ</t>
    </rPh>
    <phoneticPr fontId="2"/>
  </si>
  <si>
    <t>　（再掲）65～74歳</t>
  </si>
  <si>
    <t>　（再掲）75歳以上</t>
  </si>
  <si>
    <t>http://www.ipss.go.jp/pp-shicyoson/j/shicyoson18/3kekka/Municipalities.asp</t>
    <phoneticPr fontId="2"/>
  </si>
  <si>
    <t>　B5（2015年の総数）からG29（2040年の（再掲）75歳以上）</t>
    <rPh sb="8" eb="9">
      <t>ネン</t>
    </rPh>
    <rPh sb="10" eb="12">
      <t>ソウスウ</t>
    </rPh>
    <rPh sb="23" eb="24">
      <t>ネン</t>
    </rPh>
    <phoneticPr fontId="2"/>
  </si>
  <si>
    <t>①ご自身の市町村のある都道府県をクリックし、エクセルデータを保存する</t>
    <rPh sb="2" eb="4">
      <t>ジシン</t>
    </rPh>
    <rPh sb="5" eb="8">
      <t>シチョウソン</t>
    </rPh>
    <rPh sb="11" eb="15">
      <t>トドウフケン</t>
    </rPh>
    <rPh sb="30" eb="32">
      <t>ホゾン</t>
    </rPh>
    <phoneticPr fontId="2"/>
  </si>
  <si>
    <t>②そのエクセルデータから、ご自身の都道府県のシートを探し、そのセルの</t>
    <rPh sb="14" eb="16">
      <t>ジシン</t>
    </rPh>
    <rPh sb="17" eb="21">
      <t>トドウフケン</t>
    </rPh>
    <rPh sb="26" eb="27">
      <t>サガ</t>
    </rPh>
    <phoneticPr fontId="2"/>
  </si>
  <si>
    <t>③本シートの黄色のセル部分のD11を右クリックし、「形式を選択し貼り付け」</t>
    <rPh sb="1" eb="2">
      <t>ホン</t>
    </rPh>
    <rPh sb="6" eb="8">
      <t>キイロ</t>
    </rPh>
    <rPh sb="11" eb="13">
      <t>ブブン</t>
    </rPh>
    <rPh sb="18" eb="19">
      <t>ミギ</t>
    </rPh>
    <rPh sb="26" eb="28">
      <t>ケイシキ</t>
    </rPh>
    <rPh sb="29" eb="31">
      <t>センタク</t>
    </rPh>
    <rPh sb="32" eb="33">
      <t>ハ</t>
    </rPh>
    <rPh sb="34" eb="35">
      <t>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</si>
</sst>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
    <numFmt numFmtId="178" formatCode="#,##0.0;[Red]\-#,##0.0"/>
    <numFmt numFmtId="179" formatCode="&quot;う&quot;&quot;ち&quot;#,##0.0&quot;人&quot;&quot;は&quot;&quot;前&quot;&quot;期&quot;&quot;高&quot;&quot;齢&quot;&quot;者&quot;_ ;[Red]\-#,##0.0\ "/>
  </numFmts>
  <fonts count="26" x14ac:knownFonts="1">
    <font>
      <sz val="11"/>
      <color theme="1"/>
      <name val="ＭＳ Ｐゴシック"/>
      <family val="2"/>
      <charset val="128"/>
      <scheme val="minor"/>
    </font>
    <font>
      <sz val="11"/>
      <name val="Meiryo UI"/>
      <family val="3"/>
      <charset val="128"/>
    </font>
    <font>
      <sz val="6"/>
      <name val="ＭＳ Ｐゴシック"/>
      <family val="2"/>
      <charset val="128"/>
      <scheme val="minor"/>
    </font>
    <font>
      <sz val="12"/>
      <name val="Meiryo UI"/>
      <family val="3"/>
      <charset val="128"/>
    </font>
    <font>
      <sz val="11"/>
      <color theme="1"/>
      <name val="Meiryo UI"/>
      <family val="3"/>
      <charset val="128"/>
    </font>
    <font>
      <sz val="11"/>
      <color rgb="FF0000CC"/>
      <name val="Meiryo UI"/>
      <family val="3"/>
      <charset val="128"/>
    </font>
    <font>
      <sz val="14"/>
      <color theme="1"/>
      <name val="Meiryo UI"/>
      <family val="3"/>
      <charset val="128"/>
    </font>
    <font>
      <sz val="11"/>
      <color theme="1"/>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color rgb="FFC00000"/>
      <name val="Meiryo UI"/>
      <family val="3"/>
      <charset val="128"/>
    </font>
    <font>
      <sz val="11"/>
      <color theme="3"/>
      <name val="Meiryo UI"/>
      <family val="3"/>
      <charset val="128"/>
    </font>
    <font>
      <sz val="16"/>
      <color theme="1"/>
      <name val="Meiryo UI"/>
      <family val="3"/>
      <charset val="128"/>
    </font>
    <font>
      <u/>
      <sz val="11"/>
      <color theme="10"/>
      <name val="ＭＳ Ｐゴシック"/>
      <family val="2"/>
      <charset val="128"/>
      <scheme val="minor"/>
    </font>
    <font>
      <b/>
      <sz val="11"/>
      <color theme="1"/>
      <name val="Meiryo UI"/>
      <family val="3"/>
      <charset val="128"/>
    </font>
    <font>
      <sz val="11"/>
      <color rgb="FFFF0000"/>
      <name val="Meiryo UI"/>
      <family val="3"/>
      <charset val="128"/>
    </font>
    <font>
      <b/>
      <sz val="16"/>
      <color theme="1"/>
      <name val="Meiryo UI"/>
      <family val="3"/>
      <charset val="128"/>
    </font>
    <font>
      <u/>
      <sz val="11"/>
      <color rgb="FFFF0000"/>
      <name val="Meiryo UI"/>
      <family val="3"/>
      <charset val="128"/>
    </font>
    <font>
      <b/>
      <sz val="11"/>
      <color theme="0"/>
      <name val="Meiryo UI"/>
      <family val="3"/>
      <charset val="128"/>
    </font>
    <font>
      <sz val="12"/>
      <color theme="1"/>
      <name val="Meiryo UI"/>
      <family val="3"/>
      <charset val="128"/>
    </font>
    <font>
      <b/>
      <sz val="12"/>
      <color rgb="FFFF0000"/>
      <name val="Meiryo UI"/>
      <family val="3"/>
      <charset val="128"/>
    </font>
    <font>
      <sz val="14"/>
      <color rgb="FFFFFF00"/>
      <name val="Meiryo UI"/>
      <family val="3"/>
      <charset val="128"/>
    </font>
    <font>
      <sz val="14"/>
      <color theme="3" tint="0.59999389629810485"/>
      <name val="Meiryo UI"/>
      <family val="3"/>
      <charset val="128"/>
    </font>
    <font>
      <sz val="14"/>
      <name val="Meiryo UI"/>
      <family val="3"/>
      <charset val="128"/>
    </font>
    <font>
      <sz val="11"/>
      <color theme="1"/>
      <name val="メイリオ"/>
      <family val="3"/>
      <charset val="128"/>
    </font>
    <font>
      <u/>
      <sz val="14"/>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FFFFCC"/>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indexed="64"/>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auto="1"/>
      </bottom>
      <diagonal/>
    </border>
    <border>
      <left/>
      <right style="hair">
        <color auto="1"/>
      </right>
      <top style="hair">
        <color auto="1"/>
      </top>
      <bottom style="thin">
        <color auto="1"/>
      </bottom>
      <diagonal/>
    </border>
    <border>
      <left/>
      <right/>
      <top/>
      <bottom style="thin">
        <color auto="1"/>
      </bottom>
      <diagonal/>
    </border>
    <border>
      <left style="hair">
        <color auto="1"/>
      </left>
      <right style="thin">
        <color indexed="64"/>
      </right>
      <top style="thin">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auto="1"/>
      </right>
      <top style="thin">
        <color indexed="64"/>
      </top>
      <bottom style="thin">
        <color indexed="64"/>
      </bottom>
      <diagonal/>
    </border>
    <border>
      <left/>
      <right style="thin">
        <color indexed="64"/>
      </right>
      <top style="thin">
        <color indexed="64"/>
      </top>
      <bottom style="thin">
        <color auto="1"/>
      </bottom>
      <diagonal/>
    </border>
    <border>
      <left style="hair">
        <color indexed="64"/>
      </left>
      <right style="hair">
        <color indexed="64"/>
      </right>
      <top style="thin">
        <color indexed="64"/>
      </top>
      <bottom style="thin">
        <color auto="1"/>
      </bottom>
      <diagonal/>
    </border>
    <border>
      <left style="thin">
        <color auto="1"/>
      </left>
      <right/>
      <top/>
      <bottom style="hair">
        <color auto="1"/>
      </bottom>
      <diagonal/>
    </border>
    <border>
      <left style="thin">
        <color indexed="64"/>
      </left>
      <right/>
      <top/>
      <bottom style="thin">
        <color indexed="64"/>
      </bottom>
      <diagonal/>
    </border>
    <border>
      <left style="hair">
        <color indexed="64"/>
      </left>
      <right/>
      <top style="thin">
        <color indexed="64"/>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indexed="64"/>
      </right>
      <top/>
      <bottom/>
      <diagonal/>
    </border>
    <border>
      <left/>
      <right style="thin">
        <color auto="1"/>
      </right>
      <top/>
      <bottom style="thin">
        <color auto="1"/>
      </bottom>
      <diagonal/>
    </border>
    <border>
      <left style="thin">
        <color auto="1"/>
      </left>
      <right/>
      <top style="thin">
        <color indexed="64"/>
      </top>
      <bottom/>
      <diagonal/>
    </border>
    <border>
      <left style="thin">
        <color auto="1"/>
      </left>
      <right/>
      <top/>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style="thin">
        <color auto="1"/>
      </top>
      <bottom style="hair">
        <color auto="1"/>
      </bottom>
      <diagonal/>
    </border>
    <border>
      <left style="thin">
        <color indexed="64"/>
      </left>
      <right style="hair">
        <color indexed="64"/>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hair">
        <color indexed="64"/>
      </left>
      <right style="hair">
        <color indexed="64"/>
      </right>
      <top/>
      <bottom/>
      <diagonal/>
    </border>
    <border>
      <left style="hair">
        <color indexed="64"/>
      </left>
      <right style="thin">
        <color auto="1"/>
      </right>
      <top/>
      <bottom/>
      <diagonal/>
    </border>
  </borders>
  <cellStyleXfs count="5">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61">
    <xf numFmtId="0" fontId="0" fillId="0" borderId="0" xfId="0">
      <alignment vertical="center"/>
    </xf>
    <xf numFmtId="0" fontId="1" fillId="0" borderId="0" xfId="0" applyFont="1" applyFill="1" applyBorder="1" applyAlignment="1">
      <alignment vertical="center"/>
    </xf>
    <xf numFmtId="0" fontId="1"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0" xfId="0" applyFont="1">
      <alignment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5" fillId="0" borderId="0" xfId="0" applyFont="1" applyFill="1" applyBorder="1">
      <alignment vertical="center"/>
    </xf>
    <xf numFmtId="0" fontId="4" fillId="2" borderId="28" xfId="0" applyFont="1" applyFill="1" applyBorder="1" applyAlignment="1">
      <alignment vertical="center" wrapText="1" shrinkToFit="1"/>
    </xf>
    <xf numFmtId="0" fontId="1" fillId="0" borderId="15" xfId="0" applyFont="1" applyFill="1" applyBorder="1" applyAlignment="1">
      <alignment horizontal="center" vertical="center"/>
    </xf>
    <xf numFmtId="0" fontId="1" fillId="0" borderId="15" xfId="0" applyFont="1" applyBorder="1">
      <alignment vertical="center"/>
    </xf>
    <xf numFmtId="0" fontId="4" fillId="0" borderId="0" xfId="0" applyFont="1" applyFill="1" applyBorder="1" applyAlignment="1">
      <alignment vertical="top"/>
    </xf>
    <xf numFmtId="0" fontId="6" fillId="0" borderId="0" xfId="0" applyFont="1" applyAlignment="1">
      <alignment horizontal="right" vertical="center"/>
    </xf>
    <xf numFmtId="0" fontId="1" fillId="0" borderId="15" xfId="0" applyFont="1" applyFill="1" applyBorder="1" applyAlignment="1">
      <alignment horizontal="left" vertical="center"/>
    </xf>
    <xf numFmtId="0" fontId="4" fillId="2" borderId="35" xfId="0" applyFont="1" applyFill="1" applyBorder="1" applyAlignment="1">
      <alignment horizontal="center" vertical="center" wrapText="1"/>
    </xf>
    <xf numFmtId="1" fontId="8" fillId="0" borderId="10" xfId="2" applyNumberFormat="1" applyBorder="1">
      <alignment vertical="center"/>
    </xf>
    <xf numFmtId="1" fontId="8" fillId="0" borderId="10" xfId="2" applyNumberFormat="1" applyFont="1" applyBorder="1">
      <alignment vertical="center"/>
    </xf>
    <xf numFmtId="1" fontId="8" fillId="0" borderId="26" xfId="2" applyNumberFormat="1" applyBorder="1">
      <alignment vertical="center"/>
    </xf>
    <xf numFmtId="1" fontId="8" fillId="0" borderId="18" xfId="2" applyNumberFormat="1" applyBorder="1">
      <alignment vertical="center"/>
    </xf>
    <xf numFmtId="1" fontId="8" fillId="0" borderId="22" xfId="2" applyNumberFormat="1" applyBorder="1">
      <alignment vertical="center"/>
    </xf>
    <xf numFmtId="1" fontId="8" fillId="0" borderId="22" xfId="2" applyNumberFormat="1" applyFont="1" applyBorder="1">
      <alignment vertical="center"/>
    </xf>
    <xf numFmtId="1" fontId="8" fillId="0" borderId="25" xfId="2" applyNumberFormat="1" applyBorder="1">
      <alignment vertical="center"/>
    </xf>
    <xf numFmtId="1" fontId="8" fillId="0" borderId="17" xfId="2" applyNumberFormat="1" applyBorder="1">
      <alignment vertical="center"/>
    </xf>
    <xf numFmtId="0" fontId="8" fillId="2" borderId="28" xfId="2" applyFill="1" applyBorder="1">
      <alignment vertical="center"/>
    </xf>
    <xf numFmtId="0" fontId="8" fillId="2" borderId="30" xfId="2" applyFill="1" applyBorder="1" applyAlignment="1">
      <alignment horizontal="center" vertical="center"/>
    </xf>
    <xf numFmtId="0" fontId="8" fillId="2" borderId="32" xfId="2" applyFill="1" applyBorder="1" applyAlignment="1">
      <alignment horizontal="center" vertical="center"/>
    </xf>
    <xf numFmtId="0" fontId="8" fillId="3" borderId="38" xfId="2" applyFill="1" applyBorder="1">
      <alignment vertical="center"/>
    </xf>
    <xf numFmtId="0" fontId="8" fillId="3" borderId="39" xfId="2" applyFill="1" applyBorder="1">
      <alignment vertical="center"/>
    </xf>
    <xf numFmtId="0" fontId="8" fillId="3" borderId="39" xfId="2" applyFont="1" applyFill="1" applyBorder="1">
      <alignment vertical="center"/>
    </xf>
    <xf numFmtId="0" fontId="8" fillId="3" borderId="40" xfId="2" applyFill="1" applyBorder="1">
      <alignment vertical="center"/>
    </xf>
    <xf numFmtId="2" fontId="4" fillId="0" borderId="10" xfId="0" applyNumberFormat="1" applyFont="1" applyFill="1" applyBorder="1" applyAlignment="1">
      <alignment horizontal="center" vertical="center"/>
    </xf>
    <xf numFmtId="2" fontId="4" fillId="0" borderId="23" xfId="0" applyNumberFormat="1" applyFont="1" applyFill="1" applyBorder="1" applyAlignment="1">
      <alignment horizontal="center" vertical="center"/>
    </xf>
    <xf numFmtId="38" fontId="4" fillId="0" borderId="6" xfId="1" applyFont="1" applyFill="1" applyBorder="1" applyAlignment="1">
      <alignment horizontal="center" vertical="center"/>
    </xf>
    <xf numFmtId="38" fontId="4" fillId="0" borderId="24" xfId="1" applyFont="1" applyFill="1" applyBorder="1" applyAlignment="1">
      <alignment horizontal="center" vertical="center"/>
    </xf>
    <xf numFmtId="2" fontId="4" fillId="0" borderId="26" xfId="0" applyNumberFormat="1" applyFont="1" applyFill="1" applyBorder="1" applyAlignment="1">
      <alignment horizontal="center" vertical="center"/>
    </xf>
    <xf numFmtId="2" fontId="4" fillId="0" borderId="27"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38" fontId="4" fillId="0" borderId="5" xfId="1" applyFont="1" applyFill="1" applyBorder="1" applyAlignment="1">
      <alignment horizontal="center" vertical="center"/>
    </xf>
    <xf numFmtId="2" fontId="4" fillId="0" borderId="9" xfId="0" applyNumberFormat="1" applyFont="1" applyFill="1" applyBorder="1" applyAlignment="1">
      <alignment horizontal="center" vertical="center"/>
    </xf>
    <xf numFmtId="2" fontId="4" fillId="0" borderId="14" xfId="0" applyNumberFormat="1" applyFont="1" applyFill="1" applyBorder="1" applyAlignment="1">
      <alignment horizontal="center" vertical="center"/>
    </xf>
    <xf numFmtId="0" fontId="4" fillId="2" borderId="28" xfId="0" applyFont="1" applyFill="1" applyBorder="1" applyAlignment="1">
      <alignment vertical="center"/>
    </xf>
    <xf numFmtId="0" fontId="4" fillId="0" borderId="45" xfId="0" applyFont="1" applyBorder="1" applyAlignment="1">
      <alignment vertical="center" shrinkToFit="1"/>
    </xf>
    <xf numFmtId="0" fontId="4" fillId="0" borderId="39" xfId="0" applyFont="1" applyBorder="1" applyAlignment="1">
      <alignment horizontal="right" vertical="center" shrinkToFit="1"/>
    </xf>
    <xf numFmtId="0" fontId="4" fillId="0" borderId="40" xfId="0" applyFont="1" applyFill="1" applyBorder="1" applyAlignment="1">
      <alignment horizontal="right" vertical="center" wrapText="1" shrinkToFit="1"/>
    </xf>
    <xf numFmtId="0" fontId="4" fillId="0" borderId="40" xfId="0" applyFont="1" applyBorder="1" applyAlignment="1">
      <alignment vertical="center" wrapText="1" shrinkToFit="1"/>
    </xf>
    <xf numFmtId="0" fontId="4" fillId="0" borderId="38" xfId="0" applyFont="1" applyFill="1" applyBorder="1" applyAlignment="1">
      <alignment horizontal="left" vertical="center" shrinkToFit="1"/>
    </xf>
    <xf numFmtId="0" fontId="4" fillId="0" borderId="46" xfId="0" applyFont="1" applyFill="1" applyBorder="1" applyAlignment="1">
      <alignment horizontal="right" vertical="center" wrapText="1" shrinkToFit="1"/>
    </xf>
    <xf numFmtId="0" fontId="4" fillId="0" borderId="45" xfId="0" applyFont="1" applyFill="1" applyBorder="1" applyAlignment="1">
      <alignment horizontal="left" vertical="center" shrinkToFit="1"/>
    </xf>
    <xf numFmtId="38" fontId="4" fillId="0" borderId="19"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21" xfId="1" applyFont="1" applyFill="1" applyBorder="1" applyAlignment="1">
      <alignment horizontal="center" vertical="center"/>
    </xf>
    <xf numFmtId="38" fontId="4" fillId="0" borderId="36" xfId="1" applyFont="1" applyFill="1" applyBorder="1" applyAlignment="1">
      <alignment horizontal="center" vertical="center"/>
    </xf>
    <xf numFmtId="2" fontId="4" fillId="0" borderId="37" xfId="0" applyNumberFormat="1" applyFont="1" applyFill="1" applyBorder="1" applyAlignment="1">
      <alignment horizontal="center" vertical="center"/>
    </xf>
    <xf numFmtId="2" fontId="10" fillId="5" borderId="14" xfId="0" applyNumberFormat="1" applyFont="1" applyFill="1" applyBorder="1" applyAlignment="1">
      <alignment horizontal="center" vertical="center"/>
    </xf>
    <xf numFmtId="2" fontId="10" fillId="5" borderId="26" xfId="0" applyNumberFormat="1" applyFont="1" applyFill="1" applyBorder="1" applyAlignment="1">
      <alignment horizontal="center" vertical="center"/>
    </xf>
    <xf numFmtId="2" fontId="10" fillId="5" borderId="27" xfId="0" applyNumberFormat="1" applyFont="1" applyFill="1" applyBorder="1" applyAlignment="1">
      <alignment horizontal="center" vertical="center"/>
    </xf>
    <xf numFmtId="2" fontId="11" fillId="4" borderId="14" xfId="0" applyNumberFormat="1" applyFont="1" applyFill="1" applyBorder="1" applyAlignment="1">
      <alignment horizontal="center" vertical="center"/>
    </xf>
    <xf numFmtId="2" fontId="11" fillId="4" borderId="26" xfId="0" applyNumberFormat="1" applyFont="1" applyFill="1" applyBorder="1" applyAlignment="1">
      <alignment horizontal="center" vertical="center"/>
    </xf>
    <xf numFmtId="2" fontId="11" fillId="4" borderId="27" xfId="0" applyNumberFormat="1" applyFont="1" applyFill="1" applyBorder="1" applyAlignment="1">
      <alignment horizontal="center" vertical="center"/>
    </xf>
    <xf numFmtId="0" fontId="4" fillId="2" borderId="28" xfId="0" applyFont="1" applyFill="1" applyBorder="1" applyAlignment="1">
      <alignment horizontal="center" vertical="center" wrapText="1"/>
    </xf>
    <xf numFmtId="2" fontId="4" fillId="0" borderId="28" xfId="0" applyNumberFormat="1" applyFont="1" applyBorder="1">
      <alignment vertical="center"/>
    </xf>
    <xf numFmtId="0" fontId="4" fillId="2" borderId="28" xfId="0" applyFont="1" applyFill="1" applyBorder="1" applyAlignment="1">
      <alignment vertical="center" shrinkToFit="1"/>
    </xf>
    <xf numFmtId="0" fontId="4" fillId="2" borderId="28" xfId="0" applyFont="1" applyFill="1" applyBorder="1" applyAlignment="1">
      <alignment horizontal="left" vertical="center" shrinkToFit="1"/>
    </xf>
    <xf numFmtId="0" fontId="0" fillId="0" borderId="28" xfId="0" applyBorder="1">
      <alignment vertical="center"/>
    </xf>
    <xf numFmtId="38" fontId="4" fillId="0" borderId="28" xfId="0" applyNumberFormat="1" applyFont="1" applyBorder="1">
      <alignment vertical="center"/>
    </xf>
    <xf numFmtId="38" fontId="0" fillId="0" borderId="28" xfId="0" applyNumberFormat="1" applyBorder="1">
      <alignment vertical="center"/>
    </xf>
    <xf numFmtId="0" fontId="8" fillId="2" borderId="32"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18" xfId="0" applyFont="1" applyBorder="1">
      <alignment vertical="center"/>
    </xf>
    <xf numFmtId="0" fontId="8" fillId="0" borderId="21" xfId="0" applyFont="1" applyBorder="1">
      <alignment vertical="center"/>
    </xf>
    <xf numFmtId="0" fontId="8" fillId="0" borderId="10" xfId="0" applyFont="1" applyBorder="1">
      <alignment vertical="center"/>
    </xf>
    <xf numFmtId="0" fontId="8" fillId="0" borderId="23" xfId="0" applyFont="1" applyBorder="1">
      <alignment vertical="center"/>
    </xf>
    <xf numFmtId="0" fontId="8" fillId="0" borderId="26" xfId="0" applyFont="1" applyBorder="1">
      <alignment vertical="center"/>
    </xf>
    <xf numFmtId="0" fontId="8" fillId="0" borderId="27" xfId="0" applyFont="1" applyBorder="1">
      <alignment vertical="center"/>
    </xf>
    <xf numFmtId="1" fontId="0" fillId="0" borderId="0" xfId="0" applyNumberFormat="1">
      <alignment vertical="center"/>
    </xf>
    <xf numFmtId="1" fontId="9" fillId="0" borderId="0" xfId="0" applyNumberFormat="1" applyFont="1">
      <alignment vertical="center"/>
    </xf>
    <xf numFmtId="176" fontId="4" fillId="0" borderId="28" xfId="3" applyNumberFormat="1" applyFont="1" applyBorder="1">
      <alignment vertical="center"/>
    </xf>
    <xf numFmtId="0" fontId="8" fillId="2" borderId="0" xfId="0" applyFont="1" applyFill="1" applyBorder="1" applyAlignment="1">
      <alignment horizontal="center" vertical="center"/>
    </xf>
    <xf numFmtId="38" fontId="4" fillId="0" borderId="0" xfId="1" applyFont="1" applyFill="1" applyBorder="1" applyAlignment="1">
      <alignment vertical="center"/>
    </xf>
    <xf numFmtId="0" fontId="13" fillId="0" borderId="0" xfId="4">
      <alignment vertical="center"/>
    </xf>
    <xf numFmtId="2" fontId="4" fillId="0" borderId="0" xfId="0" applyNumberFormat="1" applyFont="1" applyFill="1" applyBorder="1" applyAlignment="1">
      <alignment horizontal="center" vertical="center"/>
    </xf>
    <xf numFmtId="0" fontId="4" fillId="0" borderId="0" xfId="0" applyFont="1" applyFill="1" applyBorder="1" applyAlignment="1">
      <alignment vertical="center" wrapText="1" shrinkToFit="1"/>
    </xf>
    <xf numFmtId="0" fontId="4" fillId="0" borderId="0" xfId="0" applyFont="1" applyFill="1">
      <alignment vertical="center"/>
    </xf>
    <xf numFmtId="0" fontId="4" fillId="0" borderId="0" xfId="0" applyFont="1" applyBorder="1">
      <alignment vertical="center"/>
    </xf>
    <xf numFmtId="40" fontId="12" fillId="0" borderId="0" xfId="1" applyNumberFormat="1" applyFont="1" applyFill="1" applyBorder="1" applyAlignment="1">
      <alignment horizontal="center" vertical="center"/>
    </xf>
    <xf numFmtId="0" fontId="8" fillId="0" borderId="0" xfId="0" applyFont="1" applyFill="1" applyBorder="1" applyAlignment="1">
      <alignment horizontal="center" vertical="center"/>
    </xf>
    <xf numFmtId="38" fontId="4" fillId="0" borderId="28" xfId="1" applyFont="1" applyBorder="1">
      <alignment vertical="center"/>
    </xf>
    <xf numFmtId="38" fontId="4" fillId="0" borderId="0" xfId="0" applyNumberFormat="1" applyFont="1">
      <alignment vertical="center"/>
    </xf>
    <xf numFmtId="176" fontId="4" fillId="0" borderId="0" xfId="0" applyNumberFormat="1" applyFont="1">
      <alignment vertical="center"/>
    </xf>
    <xf numFmtId="176" fontId="4" fillId="0" borderId="0" xfId="3" applyNumberFormat="1" applyFont="1">
      <alignment vertical="center"/>
    </xf>
    <xf numFmtId="0" fontId="4" fillId="2" borderId="1" xfId="0" applyFont="1" applyFill="1" applyBorder="1" applyAlignment="1">
      <alignment vertical="center" wrapText="1" shrinkToFit="1"/>
    </xf>
    <xf numFmtId="0" fontId="1" fillId="0" borderId="0" xfId="0" applyFont="1" applyFill="1" applyBorder="1" applyAlignment="1">
      <alignment horizontal="center" vertical="center"/>
    </xf>
    <xf numFmtId="0" fontId="1" fillId="0" borderId="0" xfId="0" applyFont="1" applyBorder="1">
      <alignment vertical="center"/>
    </xf>
    <xf numFmtId="0" fontId="19" fillId="0" borderId="0" xfId="0" applyFont="1" applyAlignment="1">
      <alignment vertical="center" shrinkToFit="1"/>
    </xf>
    <xf numFmtId="0" fontId="19" fillId="0" borderId="0" xfId="0" applyFont="1" applyAlignment="1">
      <alignment vertical="center"/>
    </xf>
    <xf numFmtId="0" fontId="6" fillId="0" borderId="0" xfId="0" applyFont="1">
      <alignment vertical="center"/>
    </xf>
    <xf numFmtId="0" fontId="8" fillId="2" borderId="28" xfId="2" applyFont="1" applyFill="1" applyBorder="1">
      <alignment vertical="center"/>
    </xf>
    <xf numFmtId="0" fontId="8" fillId="2" borderId="32" xfId="2" applyFont="1" applyFill="1" applyBorder="1" applyAlignment="1">
      <alignment horizontal="center" vertical="center"/>
    </xf>
    <xf numFmtId="0" fontId="8" fillId="3" borderId="38" xfId="2" applyFont="1" applyFill="1" applyBorder="1">
      <alignment vertical="center"/>
    </xf>
    <xf numFmtId="0" fontId="8" fillId="3" borderId="40" xfId="2" applyFont="1" applyFill="1" applyBorder="1">
      <alignment vertical="center"/>
    </xf>
    <xf numFmtId="38" fontId="8" fillId="11" borderId="57" xfId="1" applyFont="1" applyFill="1" applyBorder="1" applyProtection="1">
      <alignment vertical="center"/>
      <protection locked="0"/>
    </xf>
    <xf numFmtId="38" fontId="8" fillId="11" borderId="58" xfId="1" applyFont="1" applyFill="1" applyBorder="1" applyProtection="1">
      <alignment vertical="center"/>
      <protection locked="0"/>
    </xf>
    <xf numFmtId="38" fontId="8" fillId="11" borderId="50" xfId="1" applyFont="1" applyFill="1" applyBorder="1" applyProtection="1">
      <alignment vertical="center"/>
      <protection locked="0"/>
    </xf>
    <xf numFmtId="38" fontId="8" fillId="11" borderId="51" xfId="1" applyFont="1" applyFill="1" applyBorder="1" applyProtection="1">
      <alignment vertical="center"/>
      <protection locked="0"/>
    </xf>
    <xf numFmtId="1" fontId="0" fillId="0" borderId="0" xfId="0" applyNumberFormat="1" applyAlignment="1">
      <alignment horizontal="right" vertical="center"/>
    </xf>
    <xf numFmtId="1" fontId="0" fillId="0" borderId="0" xfId="0" applyNumberFormat="1" applyFill="1">
      <alignment vertical="center"/>
    </xf>
    <xf numFmtId="1" fontId="4" fillId="0" borderId="0" xfId="0" applyNumberFormat="1" applyFont="1" applyFill="1">
      <alignment vertical="center"/>
    </xf>
    <xf numFmtId="1" fontId="4" fillId="0" borderId="0" xfId="0" applyNumberFormat="1" applyFont="1">
      <alignment vertical="center"/>
    </xf>
    <xf numFmtId="0" fontId="16" fillId="0" borderId="0" xfId="0" applyFont="1" applyAlignment="1">
      <alignment vertical="center" shrinkToFit="1"/>
    </xf>
    <xf numFmtId="0" fontId="1" fillId="0" borderId="0" xfId="0" applyFont="1" applyFill="1" applyBorder="1" applyAlignment="1" applyProtection="1">
      <alignment vertical="center"/>
    </xf>
    <xf numFmtId="0" fontId="1" fillId="0" borderId="0" xfId="0" applyFont="1" applyProtection="1">
      <alignment vertical="center"/>
    </xf>
    <xf numFmtId="0" fontId="1" fillId="0" borderId="0" xfId="0" applyFont="1" applyFill="1" applyBorder="1" applyAlignment="1" applyProtection="1">
      <alignment horizontal="center" vertical="center"/>
    </xf>
    <xf numFmtId="0" fontId="1" fillId="0" borderId="0" xfId="0" applyFont="1" applyBorder="1" applyProtection="1">
      <alignment vertical="center"/>
    </xf>
    <xf numFmtId="0" fontId="3" fillId="0" borderId="0" xfId="0" applyFont="1" applyAlignment="1" applyProtection="1">
      <alignment horizontal="right" vertical="center"/>
    </xf>
    <xf numFmtId="0" fontId="4" fillId="0" borderId="0" xfId="0" applyFont="1" applyProtection="1">
      <alignment vertical="center"/>
    </xf>
    <xf numFmtId="0" fontId="4" fillId="2" borderId="1" xfId="0" applyFont="1" applyFill="1" applyBorder="1" applyAlignment="1" applyProtection="1">
      <alignment vertical="center" wrapText="1" shrinkToFit="1"/>
    </xf>
    <xf numFmtId="0" fontId="4" fillId="0" borderId="0" xfId="0" applyFont="1" applyBorder="1" applyProtection="1">
      <alignment vertical="center"/>
    </xf>
    <xf numFmtId="0" fontId="4" fillId="0" borderId="0" xfId="0" applyFont="1" applyAlignment="1" applyProtection="1">
      <alignment vertical="center" shrinkToFit="1"/>
    </xf>
    <xf numFmtId="0" fontId="4" fillId="2" borderId="1"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30"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0" borderId="4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0" xfId="0" applyFont="1" applyProtection="1">
      <alignment vertical="center"/>
    </xf>
    <xf numFmtId="0" fontId="4" fillId="0" borderId="45" xfId="0" applyFont="1" applyBorder="1" applyAlignment="1" applyProtection="1">
      <alignment vertical="center" shrinkToFit="1"/>
    </xf>
    <xf numFmtId="38" fontId="4" fillId="0" borderId="52" xfId="1" applyFont="1" applyFill="1" applyBorder="1" applyAlignment="1" applyProtection="1">
      <alignment vertical="center"/>
    </xf>
    <xf numFmtId="38" fontId="4" fillId="0" borderId="6" xfId="1" applyFont="1" applyFill="1" applyBorder="1" applyAlignment="1" applyProtection="1">
      <alignment vertical="center"/>
    </xf>
    <xf numFmtId="38" fontId="4" fillId="0" borderId="24" xfId="1" applyFont="1" applyFill="1" applyBorder="1" applyAlignment="1" applyProtection="1">
      <alignment vertical="center"/>
    </xf>
    <xf numFmtId="38" fontId="14" fillId="0" borderId="44" xfId="1" applyFont="1" applyFill="1" applyBorder="1" applyAlignment="1" applyProtection="1">
      <alignment horizontal="right" vertical="center"/>
    </xf>
    <xf numFmtId="0" fontId="4" fillId="0" borderId="47" xfId="0" applyFont="1" applyBorder="1" applyAlignment="1" applyProtection="1">
      <alignment vertical="center"/>
    </xf>
    <xf numFmtId="38" fontId="4" fillId="0" borderId="0" xfId="1" applyFont="1" applyFill="1" applyBorder="1" applyAlignment="1" applyProtection="1">
      <alignment vertical="center"/>
    </xf>
    <xf numFmtId="0" fontId="4" fillId="0" borderId="33"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39" xfId="0" applyFont="1" applyBorder="1" applyAlignment="1" applyProtection="1">
      <alignment horizontal="right" vertical="center" shrinkToFit="1"/>
    </xf>
    <xf numFmtId="176" fontId="4" fillId="0" borderId="22" xfId="3" applyNumberFormat="1" applyFont="1" applyFill="1" applyBorder="1" applyAlignment="1" applyProtection="1">
      <alignment vertical="center"/>
    </xf>
    <xf numFmtId="176" fontId="4" fillId="0" borderId="10" xfId="3" applyNumberFormat="1" applyFont="1" applyFill="1" applyBorder="1" applyAlignment="1" applyProtection="1">
      <alignment vertical="center"/>
    </xf>
    <xf numFmtId="176" fontId="4" fillId="0" borderId="23" xfId="3" applyNumberFormat="1" applyFont="1" applyFill="1" applyBorder="1" applyAlignment="1" applyProtection="1">
      <alignment vertical="center"/>
    </xf>
    <xf numFmtId="38" fontId="4" fillId="0" borderId="0" xfId="1" applyFont="1" applyFill="1" applyBorder="1" applyAlignment="1" applyProtection="1">
      <alignment horizontal="center" vertical="center" wrapText="1"/>
    </xf>
    <xf numFmtId="0" fontId="4" fillId="0" borderId="40" xfId="0" applyFont="1" applyFill="1" applyBorder="1" applyAlignment="1" applyProtection="1">
      <alignment horizontal="right" vertical="center" wrapText="1" shrinkToFit="1"/>
    </xf>
    <xf numFmtId="176" fontId="15" fillId="0" borderId="25" xfId="3" applyNumberFormat="1" applyFont="1" applyFill="1" applyBorder="1" applyAlignment="1" applyProtection="1">
      <alignment vertical="center"/>
    </xf>
    <xf numFmtId="176" fontId="15" fillId="0" borderId="26" xfId="3" applyNumberFormat="1" applyFont="1" applyFill="1" applyBorder="1" applyAlignment="1" applyProtection="1">
      <alignment vertical="center"/>
    </xf>
    <xf numFmtId="176" fontId="15" fillId="0" borderId="27" xfId="3" applyNumberFormat="1" applyFont="1" applyFill="1" applyBorder="1" applyAlignment="1" applyProtection="1">
      <alignment vertical="center"/>
    </xf>
    <xf numFmtId="178" fontId="16" fillId="7" borderId="0" xfId="1" applyNumberFormat="1" applyFont="1" applyFill="1" applyBorder="1" applyAlignment="1" applyProtection="1">
      <alignment vertical="center"/>
    </xf>
    <xf numFmtId="0" fontId="4" fillId="7" borderId="0" xfId="0" applyFont="1" applyFill="1" applyProtection="1">
      <alignment vertical="center"/>
    </xf>
    <xf numFmtId="179" fontId="15" fillId="0" borderId="0" xfId="1" applyNumberFormat="1" applyFont="1" applyFill="1" applyBorder="1" applyAlignment="1" applyProtection="1">
      <alignment vertical="center"/>
    </xf>
    <xf numFmtId="179" fontId="15" fillId="0" borderId="0" xfId="1" applyNumberFormat="1" applyFont="1" applyFill="1" applyBorder="1" applyAlignment="1" applyProtection="1">
      <alignment horizontal="center" vertical="center"/>
    </xf>
    <xf numFmtId="0" fontId="4" fillId="0" borderId="38" xfId="0" applyFont="1" applyFill="1" applyBorder="1" applyAlignment="1" applyProtection="1">
      <alignment horizontal="left" vertical="center" shrinkToFit="1"/>
    </xf>
    <xf numFmtId="38" fontId="4" fillId="0" borderId="17" xfId="1" applyFont="1" applyFill="1" applyBorder="1" applyAlignment="1" applyProtection="1">
      <alignment vertical="center"/>
    </xf>
    <xf numFmtId="38" fontId="4" fillId="0" borderId="18" xfId="1" applyFont="1" applyFill="1" applyBorder="1" applyAlignment="1" applyProtection="1">
      <alignment vertical="center"/>
    </xf>
    <xf numFmtId="38" fontId="4" fillId="0" borderId="21" xfId="1" applyFont="1" applyFill="1" applyBorder="1" applyAlignment="1" applyProtection="1">
      <alignment vertical="center"/>
    </xf>
    <xf numFmtId="178" fontId="16" fillId="6" borderId="0" xfId="1" applyNumberFormat="1" applyFont="1" applyFill="1" applyBorder="1" applyAlignment="1" applyProtection="1">
      <alignment vertical="center"/>
    </xf>
    <xf numFmtId="0" fontId="4" fillId="6" borderId="0" xfId="0" applyFont="1" applyFill="1" applyProtection="1">
      <alignment vertical="center"/>
    </xf>
    <xf numFmtId="40" fontId="12" fillId="0" borderId="0" xfId="1" applyNumberFormat="1" applyFont="1" applyFill="1" applyBorder="1" applyAlignment="1" applyProtection="1">
      <alignment horizontal="center" vertical="center"/>
    </xf>
    <xf numFmtId="0" fontId="4" fillId="0" borderId="8" xfId="0" applyFont="1" applyBorder="1" applyAlignment="1" applyProtection="1">
      <alignment horizontal="center" vertical="center"/>
    </xf>
    <xf numFmtId="0" fontId="4" fillId="0" borderId="11" xfId="0" applyFont="1" applyBorder="1" applyAlignment="1" applyProtection="1">
      <alignment horizontal="center" vertical="center"/>
    </xf>
    <xf numFmtId="0" fontId="1" fillId="0" borderId="46" xfId="0" applyFont="1" applyFill="1" applyBorder="1" applyAlignment="1" applyProtection="1">
      <alignment horizontal="right" vertical="center" wrapText="1" shrinkToFit="1"/>
    </xf>
    <xf numFmtId="38" fontId="4" fillId="0" borderId="0" xfId="1" applyFont="1" applyFill="1" applyBorder="1" applyAlignment="1" applyProtection="1">
      <alignment vertical="center" wrapText="1"/>
    </xf>
    <xf numFmtId="0" fontId="4" fillId="0" borderId="45" xfId="0" applyFont="1" applyFill="1" applyBorder="1" applyAlignment="1" applyProtection="1">
      <alignment horizontal="left" vertical="center" shrinkToFit="1"/>
    </xf>
    <xf numFmtId="178" fontId="16" fillId="8" borderId="0" xfId="1" applyNumberFormat="1" applyFont="1" applyFill="1" applyBorder="1" applyAlignment="1" applyProtection="1">
      <alignment vertical="center"/>
    </xf>
    <xf numFmtId="0" fontId="4" fillId="8" borderId="0" xfId="0" applyFont="1" applyFill="1" applyProtection="1">
      <alignment vertical="center"/>
    </xf>
    <xf numFmtId="178" fontId="12" fillId="0" borderId="0" xfId="1" applyNumberFormat="1" applyFont="1" applyFill="1" applyBorder="1" applyAlignment="1" applyProtection="1">
      <alignment vertical="center"/>
    </xf>
    <xf numFmtId="0" fontId="4" fillId="0" borderId="0" xfId="0" applyFont="1" applyFill="1" applyBorder="1" applyProtection="1">
      <alignment vertical="center"/>
    </xf>
    <xf numFmtId="0" fontId="4" fillId="0" borderId="46" xfId="0" applyFont="1" applyFill="1" applyBorder="1" applyAlignment="1" applyProtection="1">
      <alignment horizontal="right" vertical="center" wrapText="1" shrinkToFit="1"/>
    </xf>
    <xf numFmtId="0" fontId="4" fillId="0" borderId="28" xfId="0" applyFont="1" applyBorder="1" applyAlignment="1" applyProtection="1">
      <alignment vertical="center" shrinkToFit="1"/>
    </xf>
    <xf numFmtId="38" fontId="15" fillId="0" borderId="30" xfId="1" applyFont="1" applyFill="1" applyBorder="1" applyAlignment="1" applyProtection="1">
      <alignment vertical="center"/>
    </xf>
    <xf numFmtId="38" fontId="15" fillId="0" borderId="32" xfId="1" applyFont="1" applyFill="1" applyBorder="1" applyAlignment="1" applyProtection="1">
      <alignment vertical="center"/>
    </xf>
    <xf numFmtId="38" fontId="15" fillId="0" borderId="16" xfId="1" applyFont="1" applyFill="1" applyBorder="1" applyAlignment="1" applyProtection="1">
      <alignment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49" xfId="0" applyFont="1" applyBorder="1" applyAlignment="1" applyProtection="1">
      <alignment vertical="center" wrapText="1" shrinkToFit="1"/>
    </xf>
    <xf numFmtId="177" fontId="4" fillId="7" borderId="53" xfId="0" applyNumberFormat="1" applyFont="1" applyFill="1" applyBorder="1" applyAlignment="1" applyProtection="1">
      <alignment horizontal="center" vertical="center"/>
    </xf>
    <xf numFmtId="177" fontId="4" fillId="0" borderId="50" xfId="0" applyNumberFormat="1" applyFont="1" applyFill="1" applyBorder="1" applyAlignment="1" applyProtection="1">
      <alignment horizontal="center" vertical="center"/>
    </xf>
    <xf numFmtId="177" fontId="4" fillId="6" borderId="50" xfId="0" applyNumberFormat="1" applyFont="1" applyFill="1" applyBorder="1" applyAlignment="1" applyProtection="1">
      <alignment horizontal="center" vertical="center"/>
    </xf>
    <xf numFmtId="177" fontId="4" fillId="8" borderId="51"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14" fillId="0" borderId="0" xfId="1" applyFont="1" applyFill="1" applyBorder="1" applyAlignment="1" applyProtection="1">
      <alignment horizontal="right" vertical="center"/>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vertical="center" wrapText="1" shrinkToFit="1"/>
    </xf>
    <xf numFmtId="2"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5" fillId="0" borderId="0" xfId="0" applyFont="1" applyFill="1" applyBorder="1" applyProtection="1">
      <alignment vertical="center"/>
    </xf>
    <xf numFmtId="1" fontId="19" fillId="0" borderId="0" xfId="0" applyNumberFormat="1" applyFont="1" applyFill="1">
      <alignment vertical="center"/>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pplyProtection="1">
      <alignment horizontal="center" vertical="center"/>
    </xf>
    <xf numFmtId="1" fontId="14" fillId="2" borderId="43" xfId="0" applyNumberFormat="1" applyFont="1" applyFill="1" applyBorder="1" applyAlignment="1">
      <alignment horizontal="left" vertical="center"/>
    </xf>
    <xf numFmtId="1" fontId="4" fillId="2" borderId="47" xfId="0" applyNumberFormat="1" applyFont="1" applyFill="1" applyBorder="1">
      <alignment vertical="center"/>
    </xf>
    <xf numFmtId="1" fontId="4" fillId="2" borderId="29" xfId="0" applyNumberFormat="1" applyFont="1" applyFill="1" applyBorder="1">
      <alignment vertical="center"/>
    </xf>
    <xf numFmtId="1" fontId="19" fillId="2" borderId="44" xfId="0" applyNumberFormat="1" applyFont="1" applyFill="1" applyBorder="1">
      <alignment vertical="center"/>
    </xf>
    <xf numFmtId="1" fontId="4" fillId="2" borderId="0" xfId="0" applyNumberFormat="1" applyFont="1" applyFill="1" applyBorder="1">
      <alignment vertical="center"/>
    </xf>
    <xf numFmtId="1" fontId="4" fillId="2" borderId="41" xfId="0" applyNumberFormat="1" applyFont="1" applyFill="1" applyBorder="1">
      <alignment vertical="center"/>
    </xf>
    <xf numFmtId="1" fontId="14" fillId="2" borderId="44" xfId="0" applyNumberFormat="1" applyFont="1" applyFill="1" applyBorder="1" applyAlignment="1">
      <alignment horizontal="left" vertical="center"/>
    </xf>
    <xf numFmtId="0" fontId="8" fillId="3" borderId="46" xfId="2" applyFont="1" applyFill="1" applyBorder="1">
      <alignment vertical="center"/>
    </xf>
    <xf numFmtId="1" fontId="20" fillId="2" borderId="34" xfId="0" applyNumberFormat="1" applyFont="1" applyFill="1" applyBorder="1" applyAlignment="1">
      <alignment horizontal="left" vertical="center"/>
    </xf>
    <xf numFmtId="1" fontId="20" fillId="2" borderId="15" xfId="0" applyNumberFormat="1" applyFont="1" applyFill="1" applyBorder="1" applyAlignment="1">
      <alignment horizontal="left" vertical="center"/>
    </xf>
    <xf numFmtId="1" fontId="20" fillId="2" borderId="42" xfId="0" applyNumberFormat="1" applyFont="1" applyFill="1" applyBorder="1" applyAlignment="1">
      <alignment horizontal="left" vertical="center"/>
    </xf>
    <xf numFmtId="0" fontId="3" fillId="10" borderId="15" xfId="0" applyFont="1" applyFill="1" applyBorder="1" applyAlignment="1" applyProtection="1">
      <alignment horizontal="left" vertical="center"/>
      <protection locked="0"/>
    </xf>
    <xf numFmtId="0" fontId="3" fillId="10" borderId="15" xfId="0" applyFont="1" applyFill="1" applyBorder="1" applyAlignment="1" applyProtection="1">
      <alignment horizontal="left" vertical="center" wrapText="1"/>
      <protection locked="0"/>
    </xf>
    <xf numFmtId="0" fontId="4" fillId="10" borderId="1" xfId="0" applyFont="1" applyFill="1" applyBorder="1" applyAlignment="1" applyProtection="1">
      <alignment horizontal="left" vertical="top" wrapText="1"/>
      <protection locked="0"/>
    </xf>
    <xf numFmtId="0" fontId="4" fillId="10" borderId="2" xfId="0" applyFont="1" applyFill="1" applyBorder="1" applyAlignment="1" applyProtection="1">
      <alignment horizontal="left" vertical="top" wrapText="1"/>
      <protection locked="0"/>
    </xf>
    <xf numFmtId="0" fontId="19" fillId="0" borderId="0" xfId="0" applyFont="1" applyAlignment="1">
      <alignment horizontal="left" vertical="center"/>
    </xf>
    <xf numFmtId="179" fontId="15" fillId="0" borderId="0" xfId="1" applyNumberFormat="1" applyFont="1" applyFill="1" applyBorder="1" applyAlignment="1" applyProtection="1">
      <alignment horizontal="center" vertical="center"/>
    </xf>
    <xf numFmtId="0" fontId="23" fillId="0" borderId="15" xfId="0" applyFont="1" applyFill="1" applyBorder="1" applyAlignment="1" applyProtection="1">
      <alignment horizontal="left" vertical="center"/>
    </xf>
    <xf numFmtId="0" fontId="4" fillId="0" borderId="1"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23" fillId="0" borderId="15" xfId="0" applyFont="1" applyFill="1" applyBorder="1" applyAlignment="1" applyProtection="1">
      <alignment horizontal="left" vertical="center" wrapText="1"/>
    </xf>
    <xf numFmtId="38" fontId="4" fillId="0" borderId="0" xfId="1" applyFont="1" applyFill="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1" xfId="0" applyFont="1" applyBorder="1" applyAlignment="1" applyProtection="1">
      <alignment horizontal="center" vertical="center"/>
    </xf>
    <xf numFmtId="38" fontId="4" fillId="0" borderId="47" xfId="1" applyFont="1" applyFill="1" applyBorder="1" applyAlignment="1" applyProtection="1">
      <alignment horizontal="center" vertical="center"/>
    </xf>
    <xf numFmtId="0" fontId="18" fillId="9" borderId="1" xfId="0" applyFont="1" applyFill="1" applyBorder="1" applyAlignment="1" applyProtection="1">
      <alignment horizontal="center" vertical="center" wrapText="1"/>
    </xf>
    <xf numFmtId="0" fontId="18" fillId="9" borderId="2" xfId="0" applyFont="1" applyFill="1" applyBorder="1" applyAlignment="1" applyProtection="1">
      <alignment horizontal="center" vertical="center" wrapText="1"/>
    </xf>
    <xf numFmtId="0" fontId="18" fillId="9" borderId="31" xfId="0" applyFont="1" applyFill="1" applyBorder="1" applyAlignment="1" applyProtection="1">
      <alignment horizontal="center" vertical="center" wrapText="1"/>
    </xf>
    <xf numFmtId="0" fontId="4" fillId="0" borderId="0" xfId="0" applyFont="1" applyFill="1" applyBorder="1" applyAlignment="1">
      <alignment horizontal="left" vertical="center" wrapText="1" shrinkToFit="1"/>
    </xf>
    <xf numFmtId="0" fontId="13" fillId="0" borderId="0" xfId="4"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177" fontId="4" fillId="0" borderId="55" xfId="0" applyNumberFormat="1" applyFont="1" applyFill="1" applyBorder="1" applyAlignment="1" applyProtection="1">
      <alignment horizontal="center" vertical="center"/>
    </xf>
    <xf numFmtId="177" fontId="4" fillId="0" borderId="50" xfId="0" applyNumberFormat="1" applyFont="1" applyFill="1" applyBorder="1" applyAlignment="1" applyProtection="1">
      <alignment horizontal="center" vertical="center"/>
    </xf>
    <xf numFmtId="0" fontId="4" fillId="0" borderId="48" xfId="0" applyFont="1" applyBorder="1" applyAlignment="1" applyProtection="1">
      <alignment horizontal="left" vertical="center" wrapText="1" shrinkToFit="1"/>
    </xf>
    <xf numFmtId="0" fontId="4" fillId="0" borderId="49" xfId="0" applyFont="1" applyBorder="1" applyAlignment="1" applyProtection="1">
      <alignment horizontal="left" vertical="center" wrapText="1" shrinkToFit="1"/>
    </xf>
    <xf numFmtId="177" fontId="4" fillId="7" borderId="54" xfId="0" applyNumberFormat="1" applyFont="1" applyFill="1" applyBorder="1" applyAlignment="1" applyProtection="1">
      <alignment horizontal="center" vertical="center"/>
    </xf>
    <xf numFmtId="177" fontId="4" fillId="7" borderId="53" xfId="0" applyNumberFormat="1" applyFont="1" applyFill="1" applyBorder="1" applyAlignment="1" applyProtection="1">
      <alignment horizontal="center" vertical="center"/>
    </xf>
    <xf numFmtId="177" fontId="4" fillId="6" borderId="55" xfId="0" applyNumberFormat="1" applyFont="1" applyFill="1" applyBorder="1" applyAlignment="1" applyProtection="1">
      <alignment horizontal="center" vertical="center"/>
    </xf>
    <xf numFmtId="177" fontId="4" fillId="6" borderId="50" xfId="0" applyNumberFormat="1" applyFont="1" applyFill="1" applyBorder="1" applyAlignment="1" applyProtection="1">
      <alignment horizontal="center" vertical="center"/>
    </xf>
    <xf numFmtId="177" fontId="4" fillId="8" borderId="56" xfId="0" applyNumberFormat="1" applyFont="1" applyFill="1" applyBorder="1" applyAlignment="1" applyProtection="1">
      <alignment horizontal="center" vertical="center"/>
    </xf>
    <xf numFmtId="177" fontId="4" fillId="8" borderId="51" xfId="0" applyNumberFormat="1" applyFont="1" applyFill="1" applyBorder="1" applyAlignment="1" applyProtection="1">
      <alignment horizontal="center" vertical="center"/>
    </xf>
    <xf numFmtId="38" fontId="4" fillId="0" borderId="43" xfId="1" applyFont="1" applyFill="1" applyBorder="1" applyAlignment="1">
      <alignment horizontal="center" vertical="center"/>
    </xf>
    <xf numFmtId="38" fontId="4" fillId="0" borderId="29" xfId="1" applyFont="1" applyFill="1" applyBorder="1" applyAlignment="1">
      <alignment horizontal="center" vertical="center"/>
    </xf>
    <xf numFmtId="38" fontId="4" fillId="0" borderId="44" xfId="1" applyFont="1" applyFill="1" applyBorder="1" applyAlignment="1">
      <alignment horizontal="center" vertical="center"/>
    </xf>
    <xf numFmtId="38" fontId="4" fillId="0" borderId="41" xfId="1" applyFont="1" applyFill="1" applyBorder="1" applyAlignment="1">
      <alignment horizontal="center" vertical="center"/>
    </xf>
    <xf numFmtId="38" fontId="4" fillId="0" borderId="34" xfId="1" applyFont="1" applyFill="1" applyBorder="1" applyAlignment="1">
      <alignment horizontal="center" vertical="center"/>
    </xf>
    <xf numFmtId="38" fontId="4" fillId="0" borderId="42"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1" xfId="0" applyFont="1" applyBorder="1" applyAlignment="1">
      <alignment horizontal="center" vertical="center"/>
    </xf>
  </cellXfs>
  <cellStyles count="5">
    <cellStyle name="パーセント" xfId="3" builtinId="5"/>
    <cellStyle name="ハイパーリンク" xfId="4" builtinId="8"/>
    <cellStyle name="桁区切り" xfId="1" builtinId="6"/>
    <cellStyle name="標準" xfId="0" builtinId="0"/>
    <cellStyle name="標準 2" xfId="2"/>
  </cellStyles>
  <dxfs count="0"/>
  <tableStyles count="0" defaultTableStyle="TableStyleMedium2" defaultPivotStyle="PivotStyleLight16"/>
  <colors>
    <mruColors>
      <color rgb="FFFFFF99"/>
      <color rgb="FFFFCCFF"/>
      <color rgb="FFFF66FF"/>
      <color rgb="FFFFFFCC"/>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100"/>
              <a:t>人口構成の変化</a:t>
            </a:r>
          </a:p>
        </c:rich>
      </c:tx>
      <c:layout>
        <c:manualLayout>
          <c:xMode val="edge"/>
          <c:yMode val="edge"/>
          <c:x val="0.41893112947658401"/>
          <c:y val="0"/>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9.1360794776685975E-2"/>
          <c:y val="8.2561626361590298E-2"/>
          <c:w val="0.88439678098088981"/>
          <c:h val="0.77022139408146506"/>
        </c:manualLayout>
      </c:layout>
      <c:barChart>
        <c:barDir val="col"/>
        <c:grouping val="percentStacked"/>
        <c:varyColors val="0"/>
        <c:ser>
          <c:idx val="0"/>
          <c:order val="0"/>
          <c:tx>
            <c:strRef>
              <c:f>'①【入力用シート】受講者の自治体 '!$C$48</c:f>
              <c:strCache>
                <c:ptCount val="1"/>
                <c:pt idx="0">
                  <c:v>75歳以上</c:v>
                </c:pt>
              </c:strCache>
            </c:strRef>
          </c:tx>
          <c:spPr>
            <a:solidFill>
              <a:srgbClr val="FF66FF"/>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'①【入力用シート】受講者の自治体 '!$D$47:$I$47</c:f>
              <c:strCache>
                <c:ptCount val="6"/>
                <c:pt idx="0">
                  <c:v>2015年</c:v>
                </c:pt>
                <c:pt idx="1">
                  <c:v>2020年</c:v>
                </c:pt>
                <c:pt idx="2">
                  <c:v>2025年</c:v>
                </c:pt>
                <c:pt idx="3">
                  <c:v>2030年</c:v>
                </c:pt>
                <c:pt idx="4">
                  <c:v>2035年</c:v>
                </c:pt>
                <c:pt idx="5">
                  <c:v>2040年</c:v>
                </c:pt>
              </c:strCache>
            </c:strRef>
          </c:cat>
          <c:val>
            <c:numRef>
              <c:f>'①【入力用シート】受講者の自治体 '!$D$48:$I$48</c:f>
              <c:numCache>
                <c:formatCode>0.0%</c:formatCode>
                <c:ptCount val="6"/>
                <c:pt idx="0">
                  <c:v>0</c:v>
                </c:pt>
                <c:pt idx="1">
                  <c:v>0</c:v>
                </c:pt>
                <c:pt idx="2">
                  <c:v>0</c:v>
                </c:pt>
                <c:pt idx="3">
                  <c:v>0</c:v>
                </c:pt>
                <c:pt idx="4">
                  <c:v>0</c:v>
                </c:pt>
                <c:pt idx="5">
                  <c:v>0</c:v>
                </c:pt>
              </c:numCache>
            </c:numRef>
          </c:val>
        </c:ser>
        <c:ser>
          <c:idx val="1"/>
          <c:order val="1"/>
          <c:tx>
            <c:strRef>
              <c:f>'①【入力用シート】受講者の自治体 '!$C$49</c:f>
              <c:strCache>
                <c:ptCount val="1"/>
                <c:pt idx="0">
                  <c:v>65～74歳人口</c:v>
                </c:pt>
              </c:strCache>
            </c:strRef>
          </c:tx>
          <c:spPr>
            <a:solidFill>
              <a:srgbClr val="FFCCFF"/>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'①【入力用シート】受講者の自治体 '!$D$47:$I$47</c:f>
              <c:strCache>
                <c:ptCount val="6"/>
                <c:pt idx="0">
                  <c:v>2015年</c:v>
                </c:pt>
                <c:pt idx="1">
                  <c:v>2020年</c:v>
                </c:pt>
                <c:pt idx="2">
                  <c:v>2025年</c:v>
                </c:pt>
                <c:pt idx="3">
                  <c:v>2030年</c:v>
                </c:pt>
                <c:pt idx="4">
                  <c:v>2035年</c:v>
                </c:pt>
                <c:pt idx="5">
                  <c:v>2040年</c:v>
                </c:pt>
              </c:strCache>
            </c:strRef>
          </c:cat>
          <c:val>
            <c:numRef>
              <c:f>'①【入力用シート】受講者の自治体 '!$D$49:$I$49</c:f>
              <c:numCache>
                <c:formatCode>0.0%</c:formatCode>
                <c:ptCount val="6"/>
                <c:pt idx="0">
                  <c:v>0</c:v>
                </c:pt>
                <c:pt idx="1">
                  <c:v>0</c:v>
                </c:pt>
                <c:pt idx="2">
                  <c:v>0</c:v>
                </c:pt>
                <c:pt idx="3">
                  <c:v>0</c:v>
                </c:pt>
                <c:pt idx="4">
                  <c:v>0</c:v>
                </c:pt>
                <c:pt idx="5">
                  <c:v>0</c:v>
                </c:pt>
              </c:numCache>
            </c:numRef>
          </c:val>
        </c:ser>
        <c:ser>
          <c:idx val="2"/>
          <c:order val="2"/>
          <c:tx>
            <c:strRef>
              <c:f>'①【入力用シート】受講者の自治体 '!$C$50</c:f>
              <c:strCache>
                <c:ptCount val="1"/>
                <c:pt idx="0">
                  <c:v>15～64歳人口</c:v>
                </c:pt>
              </c:strCache>
            </c:strRef>
          </c:tx>
          <c:spPr>
            <a:solidFill>
              <a:srgbClr val="FFFF99"/>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'①【入力用シート】受講者の自治体 '!$D$47:$I$47</c:f>
              <c:strCache>
                <c:ptCount val="6"/>
                <c:pt idx="0">
                  <c:v>2015年</c:v>
                </c:pt>
                <c:pt idx="1">
                  <c:v>2020年</c:v>
                </c:pt>
                <c:pt idx="2">
                  <c:v>2025年</c:v>
                </c:pt>
                <c:pt idx="3">
                  <c:v>2030年</c:v>
                </c:pt>
                <c:pt idx="4">
                  <c:v>2035年</c:v>
                </c:pt>
                <c:pt idx="5">
                  <c:v>2040年</c:v>
                </c:pt>
              </c:strCache>
            </c:strRef>
          </c:cat>
          <c:val>
            <c:numRef>
              <c:f>'①【入力用シート】受講者の自治体 '!$D$50:$I$50</c:f>
              <c:numCache>
                <c:formatCode>0.0%</c:formatCode>
                <c:ptCount val="6"/>
                <c:pt idx="0">
                  <c:v>0</c:v>
                </c:pt>
                <c:pt idx="1">
                  <c:v>0</c:v>
                </c:pt>
                <c:pt idx="2">
                  <c:v>0</c:v>
                </c:pt>
                <c:pt idx="3">
                  <c:v>0</c:v>
                </c:pt>
                <c:pt idx="4">
                  <c:v>0</c:v>
                </c:pt>
                <c:pt idx="5">
                  <c:v>0</c:v>
                </c:pt>
              </c:numCache>
            </c:numRef>
          </c:val>
        </c:ser>
        <c:ser>
          <c:idx val="3"/>
          <c:order val="3"/>
          <c:tx>
            <c:strRef>
              <c:f>'①【入力用シート】受講者の自治体 '!$C$51</c:f>
              <c:strCache>
                <c:ptCount val="1"/>
                <c:pt idx="0">
                  <c:v>0～14歳人口</c:v>
                </c:pt>
              </c:strCache>
            </c:strRef>
          </c:tx>
          <c:spPr>
            <a:solidFill>
              <a:schemeClr val="accent3">
                <a:lumMod val="20000"/>
                <a:lumOff val="80000"/>
              </a:schemeClr>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'①【入力用シート】受講者の自治体 '!$D$47:$I$47</c:f>
              <c:strCache>
                <c:ptCount val="6"/>
                <c:pt idx="0">
                  <c:v>2015年</c:v>
                </c:pt>
                <c:pt idx="1">
                  <c:v>2020年</c:v>
                </c:pt>
                <c:pt idx="2">
                  <c:v>2025年</c:v>
                </c:pt>
                <c:pt idx="3">
                  <c:v>2030年</c:v>
                </c:pt>
                <c:pt idx="4">
                  <c:v>2035年</c:v>
                </c:pt>
                <c:pt idx="5">
                  <c:v>2040年</c:v>
                </c:pt>
              </c:strCache>
            </c:strRef>
          </c:cat>
          <c:val>
            <c:numRef>
              <c:f>'①【入力用シート】受講者の自治体 '!$D$51:$I$51</c:f>
              <c:numCache>
                <c:formatCode>0.0%</c:formatCode>
                <c:ptCount val="6"/>
                <c:pt idx="0">
                  <c:v>0</c:v>
                </c:pt>
                <c:pt idx="1">
                  <c:v>0</c:v>
                </c:pt>
                <c:pt idx="2">
                  <c:v>0</c:v>
                </c:pt>
                <c:pt idx="3">
                  <c:v>0</c:v>
                </c:pt>
                <c:pt idx="4">
                  <c:v>0</c:v>
                </c:pt>
                <c:pt idx="5">
                  <c:v>0</c:v>
                </c:pt>
              </c:numCache>
            </c:numRef>
          </c:val>
        </c:ser>
        <c:dLbls>
          <c:dLblPos val="ctr"/>
          <c:showLegendKey val="0"/>
          <c:showVal val="1"/>
          <c:showCatName val="0"/>
          <c:showSerName val="0"/>
          <c:showPercent val="0"/>
          <c:showBubbleSize val="0"/>
        </c:dLbls>
        <c:gapWidth val="150"/>
        <c:overlap val="100"/>
        <c:serLines>
          <c:spPr>
            <a:ln w="12700"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serLines>
        <c:axId val="102969176"/>
        <c:axId val="102975056"/>
      </c:barChart>
      <c:catAx>
        <c:axId val="102969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2975056"/>
        <c:crosses val="autoZero"/>
        <c:auto val="1"/>
        <c:lblAlgn val="ctr"/>
        <c:lblOffset val="100"/>
        <c:noMultiLvlLbl val="0"/>
      </c:catAx>
      <c:valAx>
        <c:axId val="102975056"/>
        <c:scaling>
          <c:orientation val="minMax"/>
        </c:scaling>
        <c:delete val="0"/>
        <c:axPos val="l"/>
        <c:majorGridlines>
          <c:spPr>
            <a:ln w="12700" cap="flat" cmpd="sng" algn="ctr">
              <a:solidFill>
                <a:schemeClr val="bg1">
                  <a:lumMod val="6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2969176"/>
        <c:crosses val="autoZero"/>
        <c:crossBetween val="between"/>
      </c:valAx>
      <c:spPr>
        <a:noFill/>
        <a:ln>
          <a:noFill/>
        </a:ln>
        <a:effectLst/>
      </c:spPr>
    </c:plotArea>
    <c:legend>
      <c:legendPos val="b"/>
      <c:layout>
        <c:manualLayout>
          <c:xMode val="edge"/>
          <c:yMode val="edge"/>
          <c:x val="0.14894618337997007"/>
          <c:y val="0.93107518048793514"/>
          <c:w val="0.66494602272727277"/>
          <c:h val="5.648395593869732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歳以上人口と</a:t>
            </a:r>
            <a:r>
              <a:rPr lang="en-US" altLang="ja-JP"/>
              <a:t>0</a:t>
            </a:r>
            <a:r>
              <a:rPr lang="ja-JP" altLang="en-US"/>
              <a:t>～</a:t>
            </a:r>
            <a:r>
              <a:rPr lang="en-US" altLang="ja-JP"/>
              <a:t>4</a:t>
            </a:r>
            <a:r>
              <a:rPr lang="ja-JP" altLang="en-US"/>
              <a:t>歳人口の       対</a:t>
            </a:r>
            <a:r>
              <a:rPr lang="en-US" altLang="ja-JP"/>
              <a:t>2015</a:t>
            </a:r>
            <a:r>
              <a:rPr lang="ja-JP" altLang="en-US"/>
              <a:t>年指数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'計算用シート（例 千葉市）'!$D$91</c:f>
              <c:strCache>
                <c:ptCount val="1"/>
                <c:pt idx="0">
                  <c:v>75歳以上</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千葉市）'!$E$90:$J$90</c:f>
              <c:strCache>
                <c:ptCount val="6"/>
                <c:pt idx="0">
                  <c:v>2015年</c:v>
                </c:pt>
                <c:pt idx="1">
                  <c:v>2020年</c:v>
                </c:pt>
                <c:pt idx="2">
                  <c:v>2025年</c:v>
                </c:pt>
                <c:pt idx="3">
                  <c:v>2030年</c:v>
                </c:pt>
                <c:pt idx="4">
                  <c:v>2035年</c:v>
                </c:pt>
                <c:pt idx="5">
                  <c:v>2040年</c:v>
                </c:pt>
              </c:strCache>
            </c:strRef>
          </c:cat>
          <c:val>
            <c:numRef>
              <c:f>'計算用シート（例 千葉市）'!$E$91:$J$91</c:f>
              <c:numCache>
                <c:formatCode>0.00</c:formatCode>
                <c:ptCount val="6"/>
                <c:pt idx="0">
                  <c:v>1</c:v>
                </c:pt>
                <c:pt idx="1">
                  <c:v>1.3255964730290457</c:v>
                </c:pt>
                <c:pt idx="2">
                  <c:v>1.5915456431535269</c:v>
                </c:pt>
                <c:pt idx="3">
                  <c:v>1.6541407330567082</c:v>
                </c:pt>
                <c:pt idx="4">
                  <c:v>1.6128457814661135</c:v>
                </c:pt>
                <c:pt idx="5">
                  <c:v>1.6229858229598892</c:v>
                </c:pt>
              </c:numCache>
            </c:numRef>
          </c:val>
          <c:smooth val="0"/>
        </c:ser>
        <c:ser>
          <c:idx val="1"/>
          <c:order val="1"/>
          <c:tx>
            <c:strRef>
              <c:f>'計算用シート（例 千葉市）'!$D$92</c:f>
              <c:strCache>
                <c:ptCount val="1"/>
                <c:pt idx="0">
                  <c:v>0～4歳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千葉市）'!$E$90:$J$90</c:f>
              <c:strCache>
                <c:ptCount val="6"/>
                <c:pt idx="0">
                  <c:v>2015年</c:v>
                </c:pt>
                <c:pt idx="1">
                  <c:v>2020年</c:v>
                </c:pt>
                <c:pt idx="2">
                  <c:v>2025年</c:v>
                </c:pt>
                <c:pt idx="3">
                  <c:v>2030年</c:v>
                </c:pt>
                <c:pt idx="4">
                  <c:v>2035年</c:v>
                </c:pt>
                <c:pt idx="5">
                  <c:v>2040年</c:v>
                </c:pt>
              </c:strCache>
            </c:strRef>
          </c:cat>
          <c:val>
            <c:numRef>
              <c:f>'計算用シート（例 千葉市）'!$E$92:$J$92</c:f>
              <c:numCache>
                <c:formatCode>0.00</c:formatCode>
                <c:ptCount val="6"/>
                <c:pt idx="0">
                  <c:v>1</c:v>
                </c:pt>
                <c:pt idx="1">
                  <c:v>0.87232390173185947</c:v>
                </c:pt>
                <c:pt idx="2">
                  <c:v>0.7882419943565715</c:v>
                </c:pt>
                <c:pt idx="3">
                  <c:v>0.76018017551580419</c:v>
                </c:pt>
                <c:pt idx="4">
                  <c:v>0.73985865541432605</c:v>
                </c:pt>
                <c:pt idx="5">
                  <c:v>0.7118227238603122</c:v>
                </c:pt>
              </c:numCache>
            </c:numRef>
          </c:val>
          <c:smooth val="0"/>
        </c:ser>
        <c:dLbls>
          <c:dLblPos val="t"/>
          <c:showLegendKey val="0"/>
          <c:showVal val="1"/>
          <c:showCatName val="0"/>
          <c:showSerName val="0"/>
          <c:showPercent val="0"/>
          <c:showBubbleSize val="0"/>
        </c:dLbls>
        <c:marker val="1"/>
        <c:smooth val="0"/>
        <c:axId val="102969568"/>
        <c:axId val="392948352"/>
      </c:lineChart>
      <c:catAx>
        <c:axId val="10296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92948352"/>
        <c:crosses val="autoZero"/>
        <c:auto val="1"/>
        <c:lblAlgn val="ctr"/>
        <c:lblOffset val="100"/>
        <c:noMultiLvlLbl val="0"/>
      </c:catAx>
      <c:valAx>
        <c:axId val="392948352"/>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2969568"/>
        <c:crosses val="autoZero"/>
        <c:crossBetween val="between"/>
      </c:valAx>
      <c:spPr>
        <a:noFill/>
        <a:ln>
          <a:noFill/>
        </a:ln>
        <a:effectLst/>
      </c:spPr>
    </c:plotArea>
    <c:legend>
      <c:legendPos val="b"/>
      <c:layout>
        <c:manualLayout>
          <c:xMode val="edge"/>
          <c:yMode val="edge"/>
          <c:x val="0.2348952380952381"/>
          <c:y val="0.92713181213387852"/>
          <c:w val="0.61020952380952376"/>
          <c:h val="5.55842361287214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'計算用シート（例 千葉市）'!$D$95</c:f>
              <c:strCache>
                <c:ptCount val="1"/>
                <c:pt idx="0">
                  <c:v>75歳以上人口</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千葉市）'!$E$94:$J$94</c:f>
              <c:strCache>
                <c:ptCount val="6"/>
                <c:pt idx="0">
                  <c:v>2015年</c:v>
                </c:pt>
                <c:pt idx="1">
                  <c:v>2020年</c:v>
                </c:pt>
                <c:pt idx="2">
                  <c:v>2025年</c:v>
                </c:pt>
                <c:pt idx="3">
                  <c:v>2030年</c:v>
                </c:pt>
                <c:pt idx="4">
                  <c:v>2035年</c:v>
                </c:pt>
                <c:pt idx="5">
                  <c:v>2040年</c:v>
                </c:pt>
              </c:strCache>
            </c:strRef>
          </c:cat>
          <c:val>
            <c:numRef>
              <c:f>'計算用シート（例 千葉市）'!$E$95:$J$95</c:f>
              <c:numCache>
                <c:formatCode>#,##0_);[Red]\(#,##0\)</c:formatCode>
                <c:ptCount val="6"/>
                <c:pt idx="0">
                  <c:v>115680</c:v>
                </c:pt>
                <c:pt idx="1">
                  <c:v>153345</c:v>
                </c:pt>
                <c:pt idx="2">
                  <c:v>184110</c:v>
                </c:pt>
                <c:pt idx="3">
                  <c:v>191351</c:v>
                </c:pt>
                <c:pt idx="4">
                  <c:v>186574</c:v>
                </c:pt>
                <c:pt idx="5">
                  <c:v>187747</c:v>
                </c:pt>
              </c:numCache>
            </c:numRef>
          </c:val>
        </c:ser>
        <c:dLbls>
          <c:dLblPos val="outEnd"/>
          <c:showLegendKey val="0"/>
          <c:showVal val="1"/>
          <c:showCatName val="0"/>
          <c:showSerName val="0"/>
          <c:showPercent val="0"/>
          <c:showBubbleSize val="0"/>
        </c:dLbls>
        <c:gapWidth val="80"/>
        <c:axId val="392950704"/>
        <c:axId val="392945216"/>
      </c:barChart>
      <c:catAx>
        <c:axId val="39295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92945216"/>
        <c:crosses val="autoZero"/>
        <c:auto val="1"/>
        <c:lblAlgn val="ctr"/>
        <c:lblOffset val="100"/>
        <c:noMultiLvlLbl val="0"/>
      </c:catAx>
      <c:valAx>
        <c:axId val="39294521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2950704"/>
        <c:crosses val="autoZero"/>
        <c:crossBetween val="between"/>
      </c:valAx>
      <c:spPr>
        <a:noFill/>
        <a:ln>
          <a:noFill/>
        </a:ln>
        <a:effectLst/>
      </c:spPr>
    </c:plotArea>
    <c:legend>
      <c:legendPos val="b"/>
      <c:layout>
        <c:manualLayout>
          <c:xMode val="edge"/>
          <c:yMode val="edge"/>
          <c:x val="0.44145267236983465"/>
          <c:y val="0.9271317140836457"/>
          <c:w val="0.359120676428696"/>
          <c:h val="5.651451070686552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歳以上人口と</a:t>
            </a:r>
            <a:r>
              <a:rPr lang="en-US" altLang="ja-JP"/>
              <a:t>0</a:t>
            </a:r>
            <a:r>
              <a:rPr lang="ja-JP" altLang="en-US"/>
              <a:t>～</a:t>
            </a:r>
            <a:r>
              <a:rPr lang="en-US" altLang="ja-JP"/>
              <a:t>4</a:t>
            </a:r>
            <a:r>
              <a:rPr lang="ja-JP" altLang="en-US"/>
              <a:t>歳人口の       対</a:t>
            </a:r>
            <a:r>
              <a:rPr lang="en-US" altLang="ja-JP"/>
              <a:t>2015</a:t>
            </a:r>
            <a:r>
              <a:rPr lang="ja-JP" altLang="en-US"/>
              <a:t>年指数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'計算用シート（例　銚子市）'!$D$91</c:f>
              <c:strCache>
                <c:ptCount val="1"/>
                <c:pt idx="0">
                  <c:v>75歳以上</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銚子市）'!$E$90:$J$90</c:f>
              <c:strCache>
                <c:ptCount val="6"/>
                <c:pt idx="0">
                  <c:v>2015年</c:v>
                </c:pt>
                <c:pt idx="1">
                  <c:v>2020年</c:v>
                </c:pt>
                <c:pt idx="2">
                  <c:v>2025年</c:v>
                </c:pt>
                <c:pt idx="3">
                  <c:v>2030年</c:v>
                </c:pt>
                <c:pt idx="4">
                  <c:v>2035年</c:v>
                </c:pt>
                <c:pt idx="5">
                  <c:v>2040年</c:v>
                </c:pt>
              </c:strCache>
            </c:strRef>
          </c:cat>
          <c:val>
            <c:numRef>
              <c:f>'計算用シート（例　銚子市）'!$E$91:$J$91</c:f>
              <c:numCache>
                <c:formatCode>0.00</c:formatCode>
                <c:ptCount val="6"/>
                <c:pt idx="0">
                  <c:v>1</c:v>
                </c:pt>
                <c:pt idx="1">
                  <c:v>1.0084501810753088</c:v>
                </c:pt>
                <c:pt idx="2">
                  <c:v>1.0671371529389915</c:v>
                </c:pt>
                <c:pt idx="3">
                  <c:v>1.066394279877426</c:v>
                </c:pt>
                <c:pt idx="4">
                  <c:v>1.0200575726622714</c:v>
                </c:pt>
                <c:pt idx="5">
                  <c:v>0.95542761630606365</c:v>
                </c:pt>
              </c:numCache>
            </c:numRef>
          </c:val>
          <c:smooth val="0"/>
        </c:ser>
        <c:ser>
          <c:idx val="1"/>
          <c:order val="1"/>
          <c:tx>
            <c:strRef>
              <c:f>'計算用シート（例　銚子市）'!$D$92</c:f>
              <c:strCache>
                <c:ptCount val="1"/>
                <c:pt idx="0">
                  <c:v>0～4歳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銚子市）'!$E$90:$J$90</c:f>
              <c:strCache>
                <c:ptCount val="6"/>
                <c:pt idx="0">
                  <c:v>2015年</c:v>
                </c:pt>
                <c:pt idx="1">
                  <c:v>2020年</c:v>
                </c:pt>
                <c:pt idx="2">
                  <c:v>2025年</c:v>
                </c:pt>
                <c:pt idx="3">
                  <c:v>2030年</c:v>
                </c:pt>
                <c:pt idx="4">
                  <c:v>2035年</c:v>
                </c:pt>
                <c:pt idx="5">
                  <c:v>2040年</c:v>
                </c:pt>
              </c:strCache>
            </c:strRef>
          </c:cat>
          <c:val>
            <c:numRef>
              <c:f>'計算用シート（例　銚子市）'!$E$92:$J$92</c:f>
              <c:numCache>
                <c:formatCode>0.00</c:formatCode>
                <c:ptCount val="6"/>
                <c:pt idx="0">
                  <c:v>1</c:v>
                </c:pt>
                <c:pt idx="1">
                  <c:v>0.82367758186397988</c:v>
                </c:pt>
                <c:pt idx="2">
                  <c:v>0.71158690176322414</c:v>
                </c:pt>
                <c:pt idx="3">
                  <c:v>0.64294710327455917</c:v>
                </c:pt>
                <c:pt idx="4">
                  <c:v>0.58060453400503775</c:v>
                </c:pt>
                <c:pt idx="5">
                  <c:v>0.49181360201511337</c:v>
                </c:pt>
              </c:numCache>
            </c:numRef>
          </c:val>
          <c:smooth val="0"/>
        </c:ser>
        <c:dLbls>
          <c:dLblPos val="t"/>
          <c:showLegendKey val="0"/>
          <c:showVal val="1"/>
          <c:showCatName val="0"/>
          <c:showSerName val="0"/>
          <c:showPercent val="0"/>
          <c:showBubbleSize val="0"/>
        </c:dLbls>
        <c:marker val="1"/>
        <c:smooth val="0"/>
        <c:axId val="392948744"/>
        <c:axId val="392947960"/>
      </c:lineChart>
      <c:catAx>
        <c:axId val="392948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92947960"/>
        <c:crosses val="autoZero"/>
        <c:auto val="1"/>
        <c:lblAlgn val="ctr"/>
        <c:lblOffset val="100"/>
        <c:noMultiLvlLbl val="0"/>
      </c:catAx>
      <c:valAx>
        <c:axId val="392947960"/>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2948744"/>
        <c:crosses val="autoZero"/>
        <c:crossBetween val="between"/>
      </c:valAx>
      <c:spPr>
        <a:noFill/>
        <a:ln>
          <a:noFill/>
        </a:ln>
        <a:effectLst/>
      </c:spPr>
    </c:plotArea>
    <c:legend>
      <c:legendPos val="b"/>
      <c:layout>
        <c:manualLayout>
          <c:xMode val="edge"/>
          <c:yMode val="edge"/>
          <c:x val="0.2348952380952381"/>
          <c:y val="0.92713181213387852"/>
          <c:w val="0.61020952380952376"/>
          <c:h val="5.55842361287214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'計算用シート（例　銚子市）'!$D$95</c:f>
              <c:strCache>
                <c:ptCount val="1"/>
                <c:pt idx="0">
                  <c:v>75歳以上人口</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銚子市）'!$E$94:$J$94</c:f>
              <c:strCache>
                <c:ptCount val="6"/>
                <c:pt idx="0">
                  <c:v>2015年</c:v>
                </c:pt>
                <c:pt idx="1">
                  <c:v>2020年</c:v>
                </c:pt>
                <c:pt idx="2">
                  <c:v>2025年</c:v>
                </c:pt>
                <c:pt idx="3">
                  <c:v>2030年</c:v>
                </c:pt>
                <c:pt idx="4">
                  <c:v>2035年</c:v>
                </c:pt>
                <c:pt idx="5">
                  <c:v>2040年</c:v>
                </c:pt>
              </c:strCache>
            </c:strRef>
          </c:cat>
          <c:val>
            <c:numRef>
              <c:f>'計算用シート（例　銚子市）'!$E$95:$J$95</c:f>
              <c:numCache>
                <c:formatCode>#,##0_);[Red]\(#,##0\)</c:formatCode>
                <c:ptCount val="6"/>
                <c:pt idx="0">
                  <c:v>10769</c:v>
                </c:pt>
                <c:pt idx="1">
                  <c:v>10860</c:v>
                </c:pt>
                <c:pt idx="2">
                  <c:v>11492</c:v>
                </c:pt>
                <c:pt idx="3">
                  <c:v>11484</c:v>
                </c:pt>
                <c:pt idx="4">
                  <c:v>10985</c:v>
                </c:pt>
                <c:pt idx="5">
                  <c:v>10289</c:v>
                </c:pt>
              </c:numCache>
            </c:numRef>
          </c:val>
        </c:ser>
        <c:dLbls>
          <c:dLblPos val="outEnd"/>
          <c:showLegendKey val="0"/>
          <c:showVal val="1"/>
          <c:showCatName val="0"/>
          <c:showSerName val="0"/>
          <c:showPercent val="0"/>
          <c:showBubbleSize val="0"/>
        </c:dLbls>
        <c:gapWidth val="80"/>
        <c:axId val="392949920"/>
        <c:axId val="392943648"/>
      </c:barChart>
      <c:catAx>
        <c:axId val="39294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92943648"/>
        <c:crosses val="autoZero"/>
        <c:auto val="1"/>
        <c:lblAlgn val="ctr"/>
        <c:lblOffset val="100"/>
        <c:noMultiLvlLbl val="0"/>
      </c:catAx>
      <c:valAx>
        <c:axId val="39294364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2949920"/>
        <c:crosses val="autoZero"/>
        <c:crossBetween val="between"/>
      </c:valAx>
      <c:spPr>
        <a:noFill/>
        <a:ln>
          <a:noFill/>
        </a:ln>
        <a:effectLst/>
      </c:spPr>
    </c:plotArea>
    <c:legend>
      <c:legendPos val="b"/>
      <c:layout>
        <c:manualLayout>
          <c:xMode val="edge"/>
          <c:yMode val="edge"/>
          <c:x val="0.44145267236983465"/>
          <c:y val="0.9271317140836457"/>
          <c:w val="0.359120676428696"/>
          <c:h val="5.581730654248394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1251857</xdr:colOff>
      <xdr:row>0</xdr:row>
      <xdr:rowOff>108857</xdr:rowOff>
    </xdr:from>
    <xdr:to>
      <xdr:col>15</xdr:col>
      <xdr:colOff>1066393</xdr:colOff>
      <xdr:row>2</xdr:row>
      <xdr:rowOff>40822</xdr:rowOff>
    </xdr:to>
    <xdr:sp macro="" textlink="">
      <xdr:nvSpPr>
        <xdr:cNvPr id="4" name="テキスト ボックス 3"/>
        <xdr:cNvSpPr txBox="1"/>
      </xdr:nvSpPr>
      <xdr:spPr>
        <a:xfrm>
          <a:off x="11715750" y="108857"/>
          <a:ext cx="1392964" cy="44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eiryo UI" panose="020B0604030504040204" pitchFamily="50" charset="-128"/>
              <a:ea typeface="Meiryo UI" panose="020B0604030504040204" pitchFamily="50" charset="-128"/>
            </a:rPr>
            <a:t>研修資料</a:t>
          </a:r>
          <a:r>
            <a:rPr kumimoji="1" lang="en-US" altLang="ja-JP" sz="1400">
              <a:latin typeface="Meiryo UI" panose="020B0604030504040204" pitchFamily="50" charset="-128"/>
              <a:ea typeface="Meiryo UI" panose="020B0604030504040204" pitchFamily="50" charset="-128"/>
            </a:rPr>
            <a:t>-2</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85722</xdr:colOff>
      <xdr:row>16</xdr:row>
      <xdr:rowOff>38099</xdr:rowOff>
    </xdr:from>
    <xdr:to>
      <xdr:col>14</xdr:col>
      <xdr:colOff>1709058</xdr:colOff>
      <xdr:row>32</xdr:row>
      <xdr:rowOff>185057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4857750</xdr:colOff>
      <xdr:row>0</xdr:row>
      <xdr:rowOff>89806</xdr:rowOff>
    </xdr:from>
    <xdr:to>
      <xdr:col>11</xdr:col>
      <xdr:colOff>5968093</xdr:colOff>
      <xdr:row>2</xdr:row>
      <xdr:rowOff>48985</xdr:rowOff>
    </xdr:to>
    <xdr:sp macro="" textlink="">
      <xdr:nvSpPr>
        <xdr:cNvPr id="2" name="正方形/長方形 1"/>
        <xdr:cNvSpPr/>
      </xdr:nvSpPr>
      <xdr:spPr>
        <a:xfrm>
          <a:off x="12409714" y="89806"/>
          <a:ext cx="1110343" cy="40821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資料</a:t>
          </a:r>
          <a:r>
            <a:rPr kumimoji="1" lang="en-US" altLang="ja-JP" sz="1400">
              <a:solidFill>
                <a:sysClr val="windowText" lastClr="000000"/>
              </a:solidFill>
              <a:latin typeface="Meiryo UI" panose="020B0604030504040204" pitchFamily="50" charset="-128"/>
              <a:ea typeface="Meiryo UI" panose="020B0604030504040204" pitchFamily="50" charset="-128"/>
            </a:rPr>
            <a:t>1-</a:t>
          </a:r>
          <a:r>
            <a:rPr kumimoji="1" lang="ja-JP" altLang="en-US" sz="1400">
              <a:solidFill>
                <a:sysClr val="windowText" lastClr="000000"/>
              </a:solidFill>
              <a:latin typeface="Meiryo UI" panose="020B0604030504040204" pitchFamily="50" charset="-128"/>
              <a:ea typeface="Meiryo UI" panose="020B0604030504040204" pitchFamily="50" charset="-128"/>
            </a:rPr>
            <a:t>②</a:t>
          </a:r>
        </a:p>
      </xdr:txBody>
    </xdr:sp>
    <xdr:clientData/>
  </xdr:twoCellAnchor>
  <xdr:twoCellAnchor>
    <xdr:from>
      <xdr:col>10</xdr:col>
      <xdr:colOff>122464</xdr:colOff>
      <xdr:row>12</xdr:row>
      <xdr:rowOff>95250</xdr:rowOff>
    </xdr:from>
    <xdr:to>
      <xdr:col>11</xdr:col>
      <xdr:colOff>2626179</xdr:colOff>
      <xdr:row>28</xdr:row>
      <xdr:rowOff>272143</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2694214</xdr:colOff>
      <xdr:row>12</xdr:row>
      <xdr:rowOff>95250</xdr:rowOff>
    </xdr:from>
    <xdr:to>
      <xdr:col>11</xdr:col>
      <xdr:colOff>6014357</xdr:colOff>
      <xdr:row>28</xdr:row>
      <xdr:rowOff>272143</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4857750</xdr:colOff>
      <xdr:row>0</xdr:row>
      <xdr:rowOff>89806</xdr:rowOff>
    </xdr:from>
    <xdr:to>
      <xdr:col>11</xdr:col>
      <xdr:colOff>5968093</xdr:colOff>
      <xdr:row>2</xdr:row>
      <xdr:rowOff>48985</xdr:rowOff>
    </xdr:to>
    <xdr:sp macro="" textlink="">
      <xdr:nvSpPr>
        <xdr:cNvPr id="2" name="正方形/長方形 1"/>
        <xdr:cNvSpPr/>
      </xdr:nvSpPr>
      <xdr:spPr>
        <a:xfrm>
          <a:off x="12363450" y="89806"/>
          <a:ext cx="1110343" cy="406854"/>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資料</a:t>
          </a:r>
          <a:r>
            <a:rPr kumimoji="1" lang="en-US" altLang="ja-JP" sz="1400">
              <a:solidFill>
                <a:sysClr val="windowText" lastClr="000000"/>
              </a:solidFill>
              <a:latin typeface="Meiryo UI" panose="020B0604030504040204" pitchFamily="50" charset="-128"/>
              <a:ea typeface="Meiryo UI" panose="020B0604030504040204" pitchFamily="50" charset="-128"/>
            </a:rPr>
            <a:t>1-</a:t>
          </a:r>
          <a:r>
            <a:rPr kumimoji="1" lang="ja-JP" altLang="en-US" sz="1400">
              <a:solidFill>
                <a:sysClr val="windowText" lastClr="000000"/>
              </a:solidFill>
              <a:latin typeface="Meiryo UI" panose="020B0604030504040204" pitchFamily="50" charset="-128"/>
              <a:ea typeface="Meiryo UI" panose="020B0604030504040204" pitchFamily="50" charset="-128"/>
            </a:rPr>
            <a:t>②</a:t>
          </a:r>
        </a:p>
      </xdr:txBody>
    </xdr:sp>
    <xdr:clientData/>
  </xdr:twoCellAnchor>
  <xdr:twoCellAnchor>
    <xdr:from>
      <xdr:col>10</xdr:col>
      <xdr:colOff>122464</xdr:colOff>
      <xdr:row>12</xdr:row>
      <xdr:rowOff>95250</xdr:rowOff>
    </xdr:from>
    <xdr:to>
      <xdr:col>11</xdr:col>
      <xdr:colOff>2626179</xdr:colOff>
      <xdr:row>28</xdr:row>
      <xdr:rowOff>272143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2694214</xdr:colOff>
      <xdr:row>12</xdr:row>
      <xdr:rowOff>95250</xdr:rowOff>
    </xdr:from>
    <xdr:to>
      <xdr:col>11</xdr:col>
      <xdr:colOff>6014357</xdr:colOff>
      <xdr:row>28</xdr:row>
      <xdr:rowOff>272143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pss.go.jp/pp-shicyoson/j/shicyoson18/3kekka/Municipalities.as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pss.go.jp/pp-shicyoson/j/shicyoson18/3kekka/Municipalities.as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tabSelected="1" view="pageBreakPreview" topLeftCell="C1" zoomScale="70" zoomScaleNormal="85" zoomScaleSheetLayoutView="70" workbookViewId="0">
      <selection activeCell="D4" sqref="D4:P4"/>
    </sheetView>
  </sheetViews>
  <sheetFormatPr defaultColWidth="8.875" defaultRowHeight="15.75" x14ac:dyDescent="0.15"/>
  <cols>
    <col min="1" max="1" width="9.625" style="4" hidden="1" customWidth="1"/>
    <col min="2" max="2" width="13.625" style="4" hidden="1" customWidth="1"/>
    <col min="3" max="3" width="19.5" style="5" customWidth="1"/>
    <col min="4" max="9" width="11.625" style="4" customWidth="1"/>
    <col min="10" max="10" width="10.625" style="4" customWidth="1"/>
    <col min="11" max="11" width="3.875" style="4" customWidth="1"/>
    <col min="12" max="12" width="20.625" style="4" customWidth="1"/>
    <col min="13" max="13" width="2.125" style="4" customWidth="1"/>
    <col min="14" max="14" width="10.625" style="4" customWidth="1"/>
    <col min="15" max="15" width="20.625" style="4" customWidth="1"/>
    <col min="16" max="16" width="14.875" style="4" customWidth="1"/>
    <col min="17" max="17" width="13.125" style="4" customWidth="1"/>
    <col min="18" max="18" width="3.625" style="4" customWidth="1"/>
    <col min="19" max="19" width="4.875" style="4" customWidth="1"/>
    <col min="20" max="20" width="9.875" style="4" customWidth="1"/>
    <col min="21" max="16384" width="8.875" style="4"/>
  </cols>
  <sheetData>
    <row r="1" spans="1:20" ht="21" x14ac:dyDescent="0.15">
      <c r="C1" s="121" t="s">
        <v>69</v>
      </c>
    </row>
    <row r="2" spans="1:20" ht="19.5" x14ac:dyDescent="0.15">
      <c r="C2" s="108" t="s">
        <v>79</v>
      </c>
      <c r="E2" s="107"/>
      <c r="F2" s="107"/>
      <c r="G2" s="107"/>
      <c r="H2" s="107"/>
    </row>
    <row r="3" spans="1:20" ht="19.5" x14ac:dyDescent="0.15">
      <c r="C3" s="108" t="s">
        <v>84</v>
      </c>
      <c r="E3" s="107"/>
      <c r="F3" s="107"/>
      <c r="G3" s="107"/>
      <c r="H3" s="107"/>
    </row>
    <row r="4" spans="1:20" ht="19.5" x14ac:dyDescent="0.15">
      <c r="D4" s="217" t="s">
        <v>80</v>
      </c>
      <c r="E4" s="217"/>
      <c r="F4" s="217"/>
      <c r="G4" s="217"/>
      <c r="H4" s="217"/>
      <c r="I4" s="217"/>
      <c r="J4" s="217"/>
      <c r="K4" s="217"/>
      <c r="L4" s="217"/>
      <c r="M4" s="217"/>
      <c r="N4" s="217"/>
      <c r="O4" s="217"/>
      <c r="P4" s="217"/>
    </row>
    <row r="5" spans="1:20" ht="16.5" x14ac:dyDescent="0.15">
      <c r="D5" s="107"/>
    </row>
    <row r="6" spans="1:20" s="2" customFormat="1" ht="30" customHeight="1" x14ac:dyDescent="0.15">
      <c r="A6" s="1"/>
      <c r="B6" s="1"/>
      <c r="C6" s="200" t="s">
        <v>10</v>
      </c>
      <c r="D6" s="213"/>
      <c r="E6" s="213"/>
      <c r="F6" s="213"/>
      <c r="G6" s="213"/>
      <c r="H6" s="213"/>
      <c r="J6" s="199" t="s">
        <v>8</v>
      </c>
      <c r="K6" s="214"/>
      <c r="L6" s="214"/>
      <c r="M6" s="214"/>
      <c r="N6" s="214"/>
      <c r="O6" s="214"/>
      <c r="P6" s="214"/>
      <c r="Q6" s="104"/>
      <c r="R6" s="105"/>
      <c r="T6" s="3"/>
    </row>
    <row r="7" spans="1:20" s="2" customFormat="1" ht="15" customHeight="1" x14ac:dyDescent="0.15">
      <c r="D7" s="2" t="s">
        <v>72</v>
      </c>
      <c r="Q7" s="105"/>
      <c r="R7" s="105"/>
    </row>
    <row r="8" spans="1:20" ht="50.1" customHeight="1" x14ac:dyDescent="0.15">
      <c r="C8" s="103" t="s">
        <v>63</v>
      </c>
      <c r="D8" s="215"/>
      <c r="E8" s="216"/>
      <c r="F8" s="216"/>
      <c r="G8" s="216"/>
      <c r="H8" s="216"/>
      <c r="I8" s="216"/>
      <c r="J8" s="216"/>
      <c r="K8" s="216"/>
      <c r="L8" s="216"/>
      <c r="M8" s="216"/>
      <c r="N8" s="216"/>
      <c r="O8" s="216"/>
      <c r="P8" s="216"/>
      <c r="Q8" s="96"/>
      <c r="R8" s="96"/>
    </row>
    <row r="9" spans="1:20" ht="15" customHeight="1" x14ac:dyDescent="0.15">
      <c r="J9" s="96"/>
      <c r="K9" s="96"/>
      <c r="L9" s="96"/>
      <c r="M9" s="96"/>
      <c r="N9" s="96"/>
      <c r="O9" s="96"/>
      <c r="P9" s="96"/>
      <c r="Q9" s="96"/>
      <c r="R9" s="96"/>
    </row>
    <row r="10" spans="1:20" x14ac:dyDescent="0.15">
      <c r="C10" s="109" t="s">
        <v>11</v>
      </c>
      <c r="D10" s="110" t="s">
        <v>13</v>
      </c>
      <c r="E10" s="110" t="s">
        <v>14</v>
      </c>
      <c r="F10" s="110" t="s">
        <v>15</v>
      </c>
      <c r="G10" s="110" t="s">
        <v>16</v>
      </c>
      <c r="H10" s="79" t="s">
        <v>17</v>
      </c>
      <c r="I10" s="80" t="s">
        <v>18</v>
      </c>
      <c r="K10" s="95"/>
      <c r="M10" s="95"/>
      <c r="N10" s="91"/>
      <c r="O10" s="91"/>
      <c r="P10" s="91"/>
      <c r="Q10" s="90"/>
    </row>
    <row r="11" spans="1:20" ht="16.5" x14ac:dyDescent="0.15">
      <c r="C11" s="111" t="s">
        <v>19</v>
      </c>
      <c r="D11" s="113"/>
      <c r="E11" s="113"/>
      <c r="F11" s="113"/>
      <c r="G11" s="113"/>
      <c r="H11" s="113"/>
      <c r="I11" s="114"/>
      <c r="K11" s="95"/>
      <c r="L11" s="198" t="s">
        <v>75</v>
      </c>
      <c r="M11" s="95"/>
      <c r="N11" s="19"/>
      <c r="O11" s="91"/>
      <c r="P11" s="24"/>
      <c r="Q11" s="87"/>
    </row>
    <row r="12" spans="1:20" ht="16.5" x14ac:dyDescent="0.15">
      <c r="C12" s="41" t="s">
        <v>20</v>
      </c>
      <c r="D12" s="113"/>
      <c r="E12" s="113"/>
      <c r="F12" s="113"/>
      <c r="G12" s="113"/>
      <c r="H12" s="113"/>
      <c r="I12" s="114"/>
      <c r="K12" s="19"/>
      <c r="L12" s="198" t="s">
        <v>73</v>
      </c>
      <c r="M12" s="19"/>
      <c r="N12" s="17"/>
      <c r="O12" s="19"/>
      <c r="P12" s="120"/>
      <c r="Q12" s="87"/>
    </row>
    <row r="13" spans="1:20" ht="21" x14ac:dyDescent="0.15">
      <c r="C13" s="41" t="s">
        <v>21</v>
      </c>
      <c r="D13" s="113"/>
      <c r="E13" s="113"/>
      <c r="F13" s="113"/>
      <c r="G13" s="113"/>
      <c r="H13" s="113"/>
      <c r="I13" s="114"/>
      <c r="K13" s="98"/>
      <c r="L13" s="107" t="s">
        <v>74</v>
      </c>
      <c r="M13" s="17"/>
      <c r="N13" s="97"/>
      <c r="O13" s="120"/>
      <c r="P13" s="120"/>
      <c r="Q13" s="87"/>
    </row>
    <row r="14" spans="1:20" ht="16.5" x14ac:dyDescent="0.15">
      <c r="C14" s="41" t="s">
        <v>22</v>
      </c>
      <c r="D14" s="113"/>
      <c r="E14" s="113"/>
      <c r="F14" s="113"/>
      <c r="G14" s="113"/>
      <c r="H14" s="113"/>
      <c r="I14" s="114"/>
      <c r="K14" s="118"/>
      <c r="L14" s="106" t="s">
        <v>55</v>
      </c>
      <c r="M14" s="119"/>
      <c r="N14" s="120"/>
      <c r="O14" s="120"/>
      <c r="P14" s="120"/>
    </row>
    <row r="15" spans="1:20" ht="19.5" x14ac:dyDescent="0.15">
      <c r="C15" s="41" t="s">
        <v>23</v>
      </c>
      <c r="D15" s="113"/>
      <c r="E15" s="113"/>
      <c r="F15" s="113"/>
      <c r="G15" s="113"/>
      <c r="H15" s="113"/>
      <c r="I15" s="114"/>
      <c r="K15" s="118"/>
      <c r="L15" s="92" t="s">
        <v>82</v>
      </c>
      <c r="M15" s="108"/>
      <c r="N15" s="119"/>
      <c r="O15" s="120"/>
      <c r="P15" s="120"/>
      <c r="Q15" s="87"/>
    </row>
    <row r="16" spans="1:20" x14ac:dyDescent="0.15">
      <c r="C16" s="41" t="s">
        <v>24</v>
      </c>
      <c r="D16" s="113"/>
      <c r="E16" s="113"/>
      <c r="F16" s="113"/>
      <c r="G16" s="113"/>
      <c r="H16" s="113"/>
      <c r="I16" s="114"/>
      <c r="K16" s="87"/>
      <c r="L16" s="120"/>
      <c r="M16" s="120"/>
      <c r="N16" s="120"/>
      <c r="O16" s="120"/>
      <c r="P16" s="120"/>
      <c r="Q16" s="87"/>
    </row>
    <row r="17" spans="3:17" x14ac:dyDescent="0.15">
      <c r="C17" s="41" t="s">
        <v>25</v>
      </c>
      <c r="D17" s="113"/>
      <c r="E17" s="113"/>
      <c r="F17" s="113"/>
      <c r="G17" s="113"/>
      <c r="H17" s="113"/>
      <c r="I17" s="114"/>
      <c r="L17" s="202" t="s">
        <v>70</v>
      </c>
      <c r="M17" s="203"/>
      <c r="N17" s="203"/>
      <c r="O17" s="203"/>
      <c r="P17" s="204"/>
      <c r="Q17" s="87"/>
    </row>
    <row r="18" spans="3:17" x14ac:dyDescent="0.15">
      <c r="C18" s="41" t="s">
        <v>26</v>
      </c>
      <c r="D18" s="113"/>
      <c r="E18" s="113"/>
      <c r="F18" s="113"/>
      <c r="G18" s="113"/>
      <c r="H18" s="113"/>
      <c r="I18" s="114"/>
      <c r="K18" s="117"/>
      <c r="L18" s="208"/>
      <c r="M18" s="206"/>
      <c r="N18" s="206"/>
      <c r="O18" s="206"/>
      <c r="P18" s="207"/>
      <c r="Q18" s="87"/>
    </row>
    <row r="19" spans="3:17" ht="16.5" x14ac:dyDescent="0.15">
      <c r="C19" s="41" t="s">
        <v>27</v>
      </c>
      <c r="D19" s="113"/>
      <c r="E19" s="113"/>
      <c r="F19" s="113"/>
      <c r="G19" s="113"/>
      <c r="H19" s="113"/>
      <c r="I19" s="114"/>
      <c r="K19" s="117"/>
      <c r="L19" s="205" t="s">
        <v>89</v>
      </c>
      <c r="M19" s="206"/>
      <c r="N19" s="206"/>
      <c r="O19" s="206"/>
      <c r="P19" s="207"/>
      <c r="Q19" s="87"/>
    </row>
    <row r="20" spans="3:17" ht="16.5" x14ac:dyDescent="0.15">
      <c r="C20" s="41" t="s">
        <v>28</v>
      </c>
      <c r="D20" s="113"/>
      <c r="E20" s="113"/>
      <c r="F20" s="113"/>
      <c r="G20" s="113"/>
      <c r="H20" s="113"/>
      <c r="I20" s="114"/>
      <c r="K20" s="117"/>
      <c r="L20" s="205" t="s">
        <v>90</v>
      </c>
      <c r="M20" s="206"/>
      <c r="N20" s="206"/>
      <c r="O20" s="206"/>
      <c r="P20" s="207"/>
      <c r="Q20" s="87"/>
    </row>
    <row r="21" spans="3:17" ht="16.5" x14ac:dyDescent="0.15">
      <c r="C21" s="41" t="s">
        <v>29</v>
      </c>
      <c r="D21" s="113"/>
      <c r="E21" s="113"/>
      <c r="F21" s="113"/>
      <c r="G21" s="113"/>
      <c r="H21" s="113"/>
      <c r="I21" s="114"/>
      <c r="K21" s="117"/>
      <c r="L21" s="205" t="s">
        <v>88</v>
      </c>
      <c r="M21" s="206"/>
      <c r="N21" s="206"/>
      <c r="O21" s="206"/>
      <c r="P21" s="207"/>
      <c r="Q21" s="87"/>
    </row>
    <row r="22" spans="3:17" ht="16.5" x14ac:dyDescent="0.15">
      <c r="C22" s="41" t="s">
        <v>30</v>
      </c>
      <c r="D22" s="113"/>
      <c r="E22" s="113"/>
      <c r="F22" s="113"/>
      <c r="G22" s="113"/>
      <c r="H22" s="113"/>
      <c r="I22" s="114"/>
      <c r="K22" s="117"/>
      <c r="L22" s="205" t="s">
        <v>83</v>
      </c>
      <c r="M22" s="206"/>
      <c r="N22" s="206"/>
      <c r="O22" s="206"/>
      <c r="P22" s="207"/>
      <c r="Q22" s="87"/>
    </row>
    <row r="23" spans="3:17" ht="16.5" x14ac:dyDescent="0.15">
      <c r="C23" s="41" t="s">
        <v>31</v>
      </c>
      <c r="D23" s="113"/>
      <c r="E23" s="113"/>
      <c r="F23" s="113"/>
      <c r="G23" s="113"/>
      <c r="H23" s="113"/>
      <c r="I23" s="114"/>
      <c r="K23" s="117"/>
      <c r="L23" s="205" t="s">
        <v>91</v>
      </c>
      <c r="M23" s="206"/>
      <c r="N23" s="206"/>
      <c r="O23" s="206"/>
      <c r="P23" s="207"/>
      <c r="Q23" s="87"/>
    </row>
    <row r="24" spans="3:17" ht="16.5" x14ac:dyDescent="0.15">
      <c r="C24" s="41" t="s">
        <v>32</v>
      </c>
      <c r="D24" s="113"/>
      <c r="E24" s="113"/>
      <c r="F24" s="113"/>
      <c r="G24" s="113"/>
      <c r="H24" s="113"/>
      <c r="I24" s="114"/>
      <c r="K24" s="117"/>
      <c r="L24" s="205" t="s">
        <v>77</v>
      </c>
      <c r="M24" s="206"/>
      <c r="N24" s="206"/>
      <c r="O24" s="206"/>
      <c r="P24" s="207"/>
      <c r="Q24" s="87"/>
    </row>
    <row r="25" spans="3:17" ht="16.5" x14ac:dyDescent="0.15">
      <c r="C25" s="41" t="s">
        <v>33</v>
      </c>
      <c r="D25" s="113"/>
      <c r="E25" s="113"/>
      <c r="F25" s="113"/>
      <c r="G25" s="113"/>
      <c r="H25" s="113"/>
      <c r="I25" s="114"/>
      <c r="K25" s="117"/>
      <c r="L25" s="205"/>
      <c r="M25" s="206"/>
      <c r="N25" s="206"/>
      <c r="O25" s="206"/>
      <c r="P25" s="207"/>
      <c r="Q25" s="87"/>
    </row>
    <row r="26" spans="3:17" ht="16.5" x14ac:dyDescent="0.15">
      <c r="C26" s="41" t="s">
        <v>34</v>
      </c>
      <c r="D26" s="113"/>
      <c r="E26" s="113"/>
      <c r="F26" s="113"/>
      <c r="G26" s="113"/>
      <c r="H26" s="113"/>
      <c r="I26" s="114"/>
      <c r="K26" s="87"/>
      <c r="L26" s="210" t="s">
        <v>76</v>
      </c>
      <c r="M26" s="211"/>
      <c r="N26" s="211"/>
      <c r="O26" s="211"/>
      <c r="P26" s="212"/>
      <c r="Q26" s="87"/>
    </row>
    <row r="27" spans="3:17" x14ac:dyDescent="0.15">
      <c r="C27" s="41" t="s">
        <v>35</v>
      </c>
      <c r="D27" s="113"/>
      <c r="E27" s="113"/>
      <c r="F27" s="113"/>
      <c r="G27" s="113"/>
      <c r="H27" s="113"/>
      <c r="I27" s="114"/>
      <c r="K27" s="87"/>
      <c r="Q27" s="87"/>
    </row>
    <row r="28" spans="3:17" x14ac:dyDescent="0.15">
      <c r="C28" s="41" t="s">
        <v>36</v>
      </c>
      <c r="D28" s="113"/>
      <c r="E28" s="113"/>
      <c r="F28" s="113"/>
      <c r="G28" s="113"/>
      <c r="H28" s="113"/>
      <c r="I28" s="114"/>
      <c r="K28" s="87"/>
      <c r="L28" s="87"/>
      <c r="M28" s="87"/>
      <c r="N28" s="87"/>
      <c r="O28" s="87"/>
      <c r="P28" s="87"/>
      <c r="Q28" s="87"/>
    </row>
    <row r="29" spans="3:17" x14ac:dyDescent="0.15">
      <c r="C29" s="41" t="s">
        <v>37</v>
      </c>
      <c r="D29" s="113"/>
      <c r="E29" s="113"/>
      <c r="F29" s="113"/>
      <c r="G29" s="113"/>
      <c r="H29" s="113"/>
      <c r="I29" s="114"/>
      <c r="K29" s="87"/>
      <c r="L29" s="87"/>
      <c r="M29" s="87"/>
      <c r="N29" s="87"/>
      <c r="O29" s="87"/>
      <c r="P29" s="87"/>
      <c r="Q29" s="87"/>
    </row>
    <row r="30" spans="3:17" x14ac:dyDescent="0.15">
      <c r="C30" s="41" t="s">
        <v>38</v>
      </c>
      <c r="D30" s="113"/>
      <c r="E30" s="113"/>
      <c r="F30" s="113"/>
      <c r="G30" s="113"/>
      <c r="H30" s="113"/>
      <c r="I30" s="114"/>
      <c r="K30" s="87"/>
      <c r="L30" s="87"/>
      <c r="M30" s="87"/>
      <c r="N30" s="87"/>
      <c r="O30" s="87"/>
      <c r="P30" s="87"/>
      <c r="Q30" s="88"/>
    </row>
    <row r="31" spans="3:17" x14ac:dyDescent="0.15">
      <c r="C31" s="41" t="s">
        <v>39</v>
      </c>
      <c r="D31" s="113"/>
      <c r="E31" s="113"/>
      <c r="F31" s="113"/>
      <c r="G31" s="113"/>
      <c r="H31" s="113"/>
      <c r="I31" s="114"/>
      <c r="K31" s="87"/>
      <c r="L31" s="87"/>
      <c r="M31" s="87"/>
      <c r="N31" s="87"/>
      <c r="O31" s="87"/>
      <c r="P31" s="88"/>
      <c r="Q31" s="88"/>
    </row>
    <row r="32" spans="3:17" x14ac:dyDescent="0.15">
      <c r="C32" s="41" t="s">
        <v>40</v>
      </c>
      <c r="D32" s="113"/>
      <c r="E32" s="113"/>
      <c r="F32" s="113"/>
      <c r="G32" s="113"/>
      <c r="H32" s="113"/>
      <c r="I32" s="114"/>
      <c r="K32" s="88"/>
      <c r="L32" s="87"/>
      <c r="M32" s="87"/>
      <c r="N32" s="88"/>
      <c r="O32" s="88"/>
      <c r="P32" s="88"/>
      <c r="Q32" s="87"/>
    </row>
    <row r="33" spans="3:17" x14ac:dyDescent="0.15">
      <c r="C33" s="41" t="s">
        <v>41</v>
      </c>
      <c r="D33" s="113"/>
      <c r="E33" s="113"/>
      <c r="F33" s="113"/>
      <c r="G33" s="113"/>
      <c r="H33" s="113"/>
      <c r="I33" s="114"/>
      <c r="K33" s="88"/>
      <c r="L33" s="88"/>
      <c r="M33" s="88"/>
      <c r="N33" s="88"/>
      <c r="O33" s="88"/>
      <c r="P33" s="87"/>
      <c r="Q33" s="87"/>
    </row>
    <row r="34" spans="3:17" x14ac:dyDescent="0.15">
      <c r="C34" s="209" t="s">
        <v>85</v>
      </c>
      <c r="D34" s="113"/>
      <c r="E34" s="113"/>
      <c r="F34" s="113"/>
      <c r="G34" s="113"/>
      <c r="H34" s="113"/>
      <c r="I34" s="114"/>
      <c r="K34" s="88"/>
      <c r="L34" s="88"/>
      <c r="M34" s="88"/>
      <c r="N34" s="88"/>
      <c r="O34" s="88"/>
      <c r="P34" s="87"/>
      <c r="Q34" s="87"/>
    </row>
    <row r="35" spans="3:17" x14ac:dyDescent="0.15">
      <c r="C35" s="112" t="s">
        <v>86</v>
      </c>
      <c r="D35" s="115"/>
      <c r="E35" s="115"/>
      <c r="F35" s="115"/>
      <c r="G35" s="115"/>
      <c r="H35" s="115"/>
      <c r="I35" s="116"/>
      <c r="K35" s="87"/>
      <c r="L35" s="88"/>
      <c r="M35" s="88"/>
      <c r="N35" s="87"/>
      <c r="O35" s="87"/>
      <c r="P35" s="87"/>
      <c r="Q35" s="87"/>
    </row>
    <row r="36" spans="3:17" x14ac:dyDescent="0.15">
      <c r="C36" s="4"/>
      <c r="K36" s="87"/>
      <c r="L36" s="87"/>
      <c r="M36" s="87"/>
      <c r="N36" s="87"/>
      <c r="O36" s="87"/>
      <c r="P36" s="87"/>
      <c r="Q36" s="87"/>
    </row>
    <row r="37" spans="3:17" x14ac:dyDescent="0.15">
      <c r="C37" s="4"/>
      <c r="K37" s="87"/>
      <c r="L37" s="87"/>
      <c r="M37" s="87"/>
      <c r="N37" s="87"/>
      <c r="O37" s="87"/>
      <c r="P37" s="87"/>
    </row>
    <row r="38" spans="3:17" x14ac:dyDescent="0.15">
      <c r="K38" s="87"/>
      <c r="L38" s="87"/>
      <c r="M38" s="87"/>
      <c r="N38" s="87"/>
      <c r="O38" s="87"/>
    </row>
    <row r="39" spans="3:17" x14ac:dyDescent="0.15">
      <c r="C39" s="4"/>
      <c r="L39" s="87"/>
      <c r="M39" s="87"/>
    </row>
    <row r="40" spans="3:17" x14ac:dyDescent="0.15">
      <c r="C40" s="74"/>
      <c r="D40" s="72" t="s">
        <v>13</v>
      </c>
      <c r="E40" s="72" t="s">
        <v>14</v>
      </c>
      <c r="F40" s="72" t="s">
        <v>15</v>
      </c>
      <c r="G40" s="72" t="s">
        <v>16</v>
      </c>
      <c r="H40" s="72" t="s">
        <v>17</v>
      </c>
      <c r="I40" s="72" t="s">
        <v>18</v>
      </c>
    </row>
    <row r="41" spans="3:17" x14ac:dyDescent="0.15">
      <c r="C41" s="74" t="s">
        <v>48</v>
      </c>
      <c r="D41" s="99">
        <f t="shared" ref="D41:I41" si="0">D35</f>
        <v>0</v>
      </c>
      <c r="E41" s="99">
        <f t="shared" si="0"/>
        <v>0</v>
      </c>
      <c r="F41" s="99">
        <f t="shared" si="0"/>
        <v>0</v>
      </c>
      <c r="G41" s="99">
        <f t="shared" si="0"/>
        <v>0</v>
      </c>
      <c r="H41" s="99">
        <f t="shared" si="0"/>
        <v>0</v>
      </c>
      <c r="I41" s="99">
        <f t="shared" si="0"/>
        <v>0</v>
      </c>
    </row>
    <row r="42" spans="3:17" x14ac:dyDescent="0.15">
      <c r="C42" s="74" t="s">
        <v>66</v>
      </c>
      <c r="D42" s="99">
        <f t="shared" ref="D42:I42" si="1">SUM(D25:D26)</f>
        <v>0</v>
      </c>
      <c r="E42" s="99">
        <f t="shared" si="1"/>
        <v>0</v>
      </c>
      <c r="F42" s="99">
        <f t="shared" si="1"/>
        <v>0</v>
      </c>
      <c r="G42" s="99">
        <f t="shared" si="1"/>
        <v>0</v>
      </c>
      <c r="H42" s="99">
        <f t="shared" si="1"/>
        <v>0</v>
      </c>
      <c r="I42" s="99">
        <f t="shared" si="1"/>
        <v>0</v>
      </c>
    </row>
    <row r="43" spans="3:17" x14ac:dyDescent="0.15">
      <c r="C43" s="74" t="s">
        <v>53</v>
      </c>
      <c r="D43" s="99">
        <f t="shared" ref="D43:I43" si="2">D32</f>
        <v>0</v>
      </c>
      <c r="E43" s="99">
        <f t="shared" si="2"/>
        <v>0</v>
      </c>
      <c r="F43" s="99">
        <f t="shared" si="2"/>
        <v>0</v>
      </c>
      <c r="G43" s="99">
        <f t="shared" si="2"/>
        <v>0</v>
      </c>
      <c r="H43" s="99">
        <f t="shared" si="2"/>
        <v>0</v>
      </c>
      <c r="I43" s="99">
        <f t="shared" si="2"/>
        <v>0</v>
      </c>
    </row>
    <row r="44" spans="3:17" x14ac:dyDescent="0.15">
      <c r="C44" s="75" t="s">
        <v>65</v>
      </c>
      <c r="D44" s="99">
        <f t="shared" ref="D44:I44" si="3">D31</f>
        <v>0</v>
      </c>
      <c r="E44" s="99">
        <f t="shared" si="3"/>
        <v>0</v>
      </c>
      <c r="F44" s="99">
        <f t="shared" si="3"/>
        <v>0</v>
      </c>
      <c r="G44" s="99">
        <f t="shared" si="3"/>
        <v>0</v>
      </c>
      <c r="H44" s="99">
        <f t="shared" si="3"/>
        <v>0</v>
      </c>
      <c r="I44" s="99">
        <f t="shared" si="3"/>
        <v>0</v>
      </c>
    </row>
    <row r="45" spans="3:17" x14ac:dyDescent="0.15">
      <c r="D45" s="100">
        <f>SUM(D41:D44)</f>
        <v>0</v>
      </c>
      <c r="E45" s="100">
        <f t="shared" ref="E45:I45" si="4">SUM(E41:E44)</f>
        <v>0</v>
      </c>
      <c r="F45" s="100">
        <f t="shared" si="4"/>
        <v>0</v>
      </c>
      <c r="G45" s="100">
        <f t="shared" si="4"/>
        <v>0</v>
      </c>
      <c r="H45" s="100">
        <f t="shared" si="4"/>
        <v>0</v>
      </c>
      <c r="I45" s="100">
        <f t="shared" si="4"/>
        <v>0</v>
      </c>
    </row>
    <row r="46" spans="3:17" x14ac:dyDescent="0.15">
      <c r="C46" s="4"/>
    </row>
    <row r="47" spans="3:17" x14ac:dyDescent="0.15">
      <c r="C47" s="74"/>
      <c r="D47" s="72" t="s">
        <v>13</v>
      </c>
      <c r="E47" s="72" t="s">
        <v>14</v>
      </c>
      <c r="F47" s="72" t="s">
        <v>15</v>
      </c>
      <c r="G47" s="72" t="s">
        <v>16</v>
      </c>
      <c r="H47" s="72" t="s">
        <v>17</v>
      </c>
      <c r="I47" s="72" t="s">
        <v>18</v>
      </c>
    </row>
    <row r="48" spans="3:17" x14ac:dyDescent="0.15">
      <c r="C48" s="74" t="s">
        <v>48</v>
      </c>
      <c r="D48" s="89" t="e">
        <f t="shared" ref="D48:I48" si="5">D41/D$45</f>
        <v>#DIV/0!</v>
      </c>
      <c r="E48" s="89" t="e">
        <f t="shared" si="5"/>
        <v>#DIV/0!</v>
      </c>
      <c r="F48" s="89" t="e">
        <f t="shared" si="5"/>
        <v>#DIV/0!</v>
      </c>
      <c r="G48" s="89" t="e">
        <f t="shared" si="5"/>
        <v>#DIV/0!</v>
      </c>
      <c r="H48" s="89" t="e">
        <f t="shared" si="5"/>
        <v>#DIV/0!</v>
      </c>
      <c r="I48" s="89" t="e">
        <f t="shared" si="5"/>
        <v>#DIV/0!</v>
      </c>
    </row>
    <row r="49" spans="3:9" x14ac:dyDescent="0.15">
      <c r="C49" s="74" t="s">
        <v>66</v>
      </c>
      <c r="D49" s="89" t="e">
        <f t="shared" ref="D49:I51" si="6">D42/D$45</f>
        <v>#DIV/0!</v>
      </c>
      <c r="E49" s="89" t="e">
        <f t="shared" si="6"/>
        <v>#DIV/0!</v>
      </c>
      <c r="F49" s="89" t="e">
        <f t="shared" si="6"/>
        <v>#DIV/0!</v>
      </c>
      <c r="G49" s="89" t="e">
        <f t="shared" si="6"/>
        <v>#DIV/0!</v>
      </c>
      <c r="H49" s="89" t="e">
        <f t="shared" si="6"/>
        <v>#DIV/0!</v>
      </c>
      <c r="I49" s="89" t="e">
        <f t="shared" si="6"/>
        <v>#DIV/0!</v>
      </c>
    </row>
    <row r="50" spans="3:9" x14ac:dyDescent="0.15">
      <c r="C50" s="74" t="s">
        <v>53</v>
      </c>
      <c r="D50" s="89" t="e">
        <f t="shared" si="6"/>
        <v>#DIV/0!</v>
      </c>
      <c r="E50" s="89" t="e">
        <f t="shared" si="6"/>
        <v>#DIV/0!</v>
      </c>
      <c r="F50" s="89" t="e">
        <f t="shared" si="6"/>
        <v>#DIV/0!</v>
      </c>
      <c r="G50" s="89" t="e">
        <f t="shared" si="6"/>
        <v>#DIV/0!</v>
      </c>
      <c r="H50" s="89" t="e">
        <f t="shared" si="6"/>
        <v>#DIV/0!</v>
      </c>
      <c r="I50" s="89" t="e">
        <f t="shared" si="6"/>
        <v>#DIV/0!</v>
      </c>
    </row>
    <row r="51" spans="3:9" x14ac:dyDescent="0.15">
      <c r="C51" s="75" t="s">
        <v>65</v>
      </c>
      <c r="D51" s="89" t="e">
        <f t="shared" si="6"/>
        <v>#DIV/0!</v>
      </c>
      <c r="E51" s="89" t="e">
        <f t="shared" si="6"/>
        <v>#DIV/0!</v>
      </c>
      <c r="F51" s="89" t="e">
        <f t="shared" si="6"/>
        <v>#DIV/0!</v>
      </c>
      <c r="G51" s="89" t="e">
        <f t="shared" si="6"/>
        <v>#DIV/0!</v>
      </c>
      <c r="H51" s="89" t="e">
        <f t="shared" si="6"/>
        <v>#DIV/0!</v>
      </c>
      <c r="I51" s="89" t="e">
        <f t="shared" si="6"/>
        <v>#DIV/0!</v>
      </c>
    </row>
    <row r="52" spans="3:9" x14ac:dyDescent="0.15">
      <c r="C52"/>
      <c r="D52" s="102" t="e">
        <f t="shared" ref="D52:I52" si="7">SUM(D48:D51)</f>
        <v>#DIV/0!</v>
      </c>
      <c r="E52" s="101" t="e">
        <f t="shared" si="7"/>
        <v>#DIV/0!</v>
      </c>
      <c r="F52" s="101" t="e">
        <f t="shared" si="7"/>
        <v>#DIV/0!</v>
      </c>
      <c r="G52" s="101" t="e">
        <f t="shared" si="7"/>
        <v>#DIV/0!</v>
      </c>
      <c r="H52" s="101" t="e">
        <f t="shared" si="7"/>
        <v>#DIV/0!</v>
      </c>
      <c r="I52" s="101" t="e">
        <f t="shared" si="7"/>
        <v>#DIV/0!</v>
      </c>
    </row>
    <row r="53" spans="3:9" x14ac:dyDescent="0.15">
      <c r="C53" s="74"/>
      <c r="D53" s="72" t="s">
        <v>13</v>
      </c>
      <c r="E53" s="72" t="s">
        <v>14</v>
      </c>
      <c r="F53" s="72" t="s">
        <v>15</v>
      </c>
      <c r="G53" s="72" t="s">
        <v>16</v>
      </c>
      <c r="H53" s="72" t="s">
        <v>17</v>
      </c>
      <c r="I53" s="72" t="s">
        <v>18</v>
      </c>
    </row>
    <row r="54" spans="3:9" x14ac:dyDescent="0.15">
      <c r="C54" s="74" t="s">
        <v>50</v>
      </c>
      <c r="D54" s="77">
        <f t="shared" ref="D54:I54" si="8">D35</f>
        <v>0</v>
      </c>
      <c r="E54" s="77">
        <f t="shared" si="8"/>
        <v>0</v>
      </c>
      <c r="F54" s="77">
        <f t="shared" si="8"/>
        <v>0</v>
      </c>
      <c r="G54" s="77">
        <f t="shared" si="8"/>
        <v>0</v>
      </c>
      <c r="H54" s="77">
        <f t="shared" si="8"/>
        <v>0</v>
      </c>
      <c r="I54" s="77">
        <f t="shared" si="8"/>
        <v>0</v>
      </c>
    </row>
    <row r="55" spans="3:9" x14ac:dyDescent="0.15">
      <c r="C55" s="75"/>
      <c r="D55" s="76"/>
      <c r="E55" s="77"/>
      <c r="F55" s="77"/>
      <c r="G55" s="77"/>
      <c r="H55" s="77"/>
      <c r="I55" s="77"/>
    </row>
  </sheetData>
  <sheetProtection algorithmName="SHA-512" hashValue="bGYbD4r6IOF9eLb7XU4i7ocfFaDMJuS+5LBQa8VYHU6ei4bBetL6JcdhySE+wiY4CPYDhf1kYjnV3nsklaaE7g==" saltValue="RCKg4SploQMRjbzFviEwCg==" spinCount="100000" sheet="1" objects="1" scenarios="1"/>
  <dataConsolidate/>
  <mergeCells count="5">
    <mergeCell ref="L26:P26"/>
    <mergeCell ref="D6:H6"/>
    <mergeCell ref="K6:P6"/>
    <mergeCell ref="D8:P8"/>
    <mergeCell ref="D4:P4"/>
  </mergeCells>
  <phoneticPr fontId="2"/>
  <dataValidations count="1">
    <dataValidation type="whole" allowBlank="1" showInputMessage="1" showErrorMessage="1" sqref="D11:I35">
      <formula1>0</formula1>
      <formula2>1000000000</formula2>
    </dataValidation>
  </dataValidations>
  <hyperlinks>
    <hyperlink ref="L15" r:id="rId1"/>
  </hyperlinks>
  <pageMargins left="0.39370078740157483" right="0.39370078740157483" top="0.74803149606299213" bottom="0.74803149606299213" header="0.39370078740157483" footer="0.31496062992125984"/>
  <pageSetup paperSize="9" scale="8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view="pageBreakPreview" topLeftCell="C1" zoomScale="70" zoomScaleNormal="85" zoomScaleSheetLayoutView="70" workbookViewId="0">
      <selection activeCell="J12" sqref="J12"/>
    </sheetView>
  </sheetViews>
  <sheetFormatPr defaultColWidth="8.875" defaultRowHeight="15.75" x14ac:dyDescent="0.15"/>
  <cols>
    <col min="1" max="1" width="9.625" style="127" hidden="1" customWidth="1"/>
    <col min="2" max="2" width="13.625" style="127" hidden="1" customWidth="1"/>
    <col min="3" max="3" width="20.25" style="130" customWidth="1"/>
    <col min="4" max="9" width="11.625" style="127" customWidth="1"/>
    <col min="10" max="10" width="9.75" style="127" customWidth="1"/>
    <col min="11" max="11" width="10.625" style="127" customWidth="1"/>
    <col min="12" max="12" width="25.75" style="127" customWidth="1"/>
    <col min="13" max="13" width="2.125" style="127" customWidth="1"/>
    <col min="14" max="14" width="10.625" style="127" customWidth="1"/>
    <col min="15" max="15" width="25.75" style="127" customWidth="1"/>
    <col min="16" max="16" width="9.5" style="127" customWidth="1"/>
    <col min="17" max="17" width="13.125" style="127" customWidth="1"/>
    <col min="18" max="18" width="3.625" style="127" customWidth="1"/>
    <col min="19" max="19" width="4.875" style="127" customWidth="1"/>
    <col min="20" max="20" width="9.875" style="127" customWidth="1"/>
    <col min="21" max="16384" width="8.875" style="127"/>
  </cols>
  <sheetData>
    <row r="1" spans="1:20" s="123" customFormat="1" ht="30" customHeight="1" x14ac:dyDescent="0.15">
      <c r="A1" s="122"/>
      <c r="B1" s="122"/>
      <c r="C1" s="26" t="s">
        <v>10</v>
      </c>
      <c r="D1" s="219">
        <f>'①【入力用シート】受講者の自治体 '!D6:H6</f>
        <v>0</v>
      </c>
      <c r="E1" s="219"/>
      <c r="F1" s="219"/>
      <c r="G1" s="219"/>
      <c r="H1" s="219"/>
      <c r="J1" s="201" t="s">
        <v>8</v>
      </c>
      <c r="K1" s="222">
        <f>'①【入力用シート】受講者の自治体 '!K6:P6</f>
        <v>0</v>
      </c>
      <c r="L1" s="222"/>
      <c r="M1" s="222"/>
      <c r="N1" s="222"/>
      <c r="O1" s="222"/>
      <c r="P1" s="222"/>
      <c r="Q1" s="124"/>
      <c r="R1" s="125"/>
      <c r="T1" s="126"/>
    </row>
    <row r="2" spans="1:20" s="123" customFormat="1" ht="15" customHeight="1" x14ac:dyDescent="0.15">
      <c r="Q2" s="125"/>
      <c r="R2" s="125"/>
    </row>
    <row r="3" spans="1:20" ht="50.1" customHeight="1" x14ac:dyDescent="0.15">
      <c r="C3" s="128" t="s">
        <v>63</v>
      </c>
      <c r="D3" s="220">
        <f>'①【入力用シート】受講者の自治体 '!D8:P8</f>
        <v>0</v>
      </c>
      <c r="E3" s="221"/>
      <c r="F3" s="221"/>
      <c r="G3" s="221"/>
      <c r="H3" s="221"/>
      <c r="I3" s="221"/>
      <c r="J3" s="221"/>
      <c r="K3" s="221"/>
      <c r="L3" s="221"/>
      <c r="M3" s="221"/>
      <c r="N3" s="221"/>
      <c r="O3" s="221"/>
      <c r="P3" s="221"/>
      <c r="Q3" s="129"/>
      <c r="R3" s="129"/>
    </row>
    <row r="4" spans="1:20" ht="15" customHeight="1" x14ac:dyDescent="0.15">
      <c r="J4" s="129"/>
      <c r="K4" s="129"/>
      <c r="L4" s="129"/>
      <c r="M4" s="129"/>
      <c r="N4" s="129"/>
      <c r="O4" s="129"/>
      <c r="P4" s="129"/>
      <c r="Q4" s="129"/>
      <c r="R4" s="129"/>
    </row>
    <row r="5" spans="1:20" ht="18" customHeight="1" x14ac:dyDescent="0.15">
      <c r="A5" s="131"/>
      <c r="B5" s="132"/>
      <c r="C5" s="133"/>
      <c r="D5" s="134" t="s">
        <v>13</v>
      </c>
      <c r="E5" s="135" t="s">
        <v>14</v>
      </c>
      <c r="F5" s="135" t="s">
        <v>15</v>
      </c>
      <c r="G5" s="135" t="s">
        <v>16</v>
      </c>
      <c r="H5" s="135" t="s">
        <v>17</v>
      </c>
      <c r="I5" s="136" t="s">
        <v>18</v>
      </c>
      <c r="J5" s="137"/>
      <c r="K5" s="230" t="s">
        <v>64</v>
      </c>
      <c r="L5" s="231"/>
      <c r="M5" s="231"/>
      <c r="N5" s="231"/>
      <c r="O5" s="232"/>
      <c r="R5" s="138"/>
      <c r="S5" s="139"/>
    </row>
    <row r="6" spans="1:20" ht="18" customHeight="1" x14ac:dyDescent="0.15">
      <c r="A6" s="224" t="s">
        <v>4</v>
      </c>
      <c r="B6" s="225"/>
      <c r="C6" s="140" t="s">
        <v>43</v>
      </c>
      <c r="D6" s="141">
        <f>'①【入力用シート】受講者の自治体 '!D35</f>
        <v>0</v>
      </c>
      <c r="E6" s="142">
        <f>'①【入力用シート】受講者の自治体 '!E35</f>
        <v>0</v>
      </c>
      <c r="F6" s="142">
        <f>'①【入力用シート】受講者の自治体 '!F35</f>
        <v>0</v>
      </c>
      <c r="G6" s="142">
        <f>'①【入力用シート】受講者の自治体 '!G35</f>
        <v>0</v>
      </c>
      <c r="H6" s="142">
        <f>'①【入力用シート】受講者の自治体 '!H35</f>
        <v>0</v>
      </c>
      <c r="I6" s="143">
        <f>'①【入力用シート】受講者の自治体 '!I35</f>
        <v>0</v>
      </c>
      <c r="J6" s="144"/>
      <c r="K6" s="226" t="s">
        <v>61</v>
      </c>
      <c r="L6" s="226"/>
      <c r="M6" s="145"/>
      <c r="N6" s="229" t="s">
        <v>62</v>
      </c>
      <c r="O6" s="229"/>
      <c r="P6" s="146"/>
      <c r="Q6" s="139"/>
    </row>
    <row r="7" spans="1:20" ht="18" customHeight="1" x14ac:dyDescent="0.15">
      <c r="A7" s="147"/>
      <c r="B7" s="148"/>
      <c r="C7" s="149" t="s">
        <v>7</v>
      </c>
      <c r="D7" s="150" t="e">
        <f>D6/D21</f>
        <v>#DIV/0!</v>
      </c>
      <c r="E7" s="151" t="e">
        <f t="shared" ref="E7:I7" si="0">E6/E21</f>
        <v>#DIV/0!</v>
      </c>
      <c r="F7" s="151" t="e">
        <f t="shared" si="0"/>
        <v>#DIV/0!</v>
      </c>
      <c r="G7" s="151" t="e">
        <f t="shared" si="0"/>
        <v>#DIV/0!</v>
      </c>
      <c r="H7" s="151" t="e">
        <f t="shared" si="0"/>
        <v>#DIV/0!</v>
      </c>
      <c r="I7" s="152" t="e">
        <f t="shared" si="0"/>
        <v>#DIV/0!</v>
      </c>
      <c r="K7" s="223" t="s">
        <v>68</v>
      </c>
      <c r="L7" s="223"/>
      <c r="M7" s="153"/>
      <c r="N7" s="223" t="s">
        <v>67</v>
      </c>
      <c r="O7" s="223"/>
      <c r="P7" s="146"/>
      <c r="Q7" s="139"/>
    </row>
    <row r="8" spans="1:20" ht="18" customHeight="1" x14ac:dyDescent="0.15">
      <c r="A8" s="227"/>
      <c r="B8" s="228"/>
      <c r="C8" s="154" t="s">
        <v>54</v>
      </c>
      <c r="D8" s="155" t="e">
        <f>D6/$D6</f>
        <v>#DIV/0!</v>
      </c>
      <c r="E8" s="156" t="e">
        <f>E6/$D6</f>
        <v>#DIV/0!</v>
      </c>
      <c r="F8" s="156" t="e">
        <f t="shared" ref="F8:I8" si="1">F6/$D6</f>
        <v>#DIV/0!</v>
      </c>
      <c r="G8" s="156" t="e">
        <f t="shared" si="1"/>
        <v>#DIV/0!</v>
      </c>
      <c r="H8" s="156" t="e">
        <f t="shared" si="1"/>
        <v>#DIV/0!</v>
      </c>
      <c r="I8" s="157" t="e">
        <f t="shared" si="1"/>
        <v>#DIV/0!</v>
      </c>
      <c r="K8" s="223"/>
      <c r="L8" s="223"/>
      <c r="N8" s="223"/>
      <c r="O8" s="223"/>
      <c r="P8" s="146"/>
      <c r="Q8" s="139"/>
    </row>
    <row r="9" spans="1:20" ht="18" customHeight="1" x14ac:dyDescent="0.15">
      <c r="A9" s="224" t="s">
        <v>4</v>
      </c>
      <c r="B9" s="225"/>
      <c r="C9" s="140" t="s">
        <v>5</v>
      </c>
      <c r="D9" s="141">
        <f>'①【入力用シート】受講者の自治体 '!D33</f>
        <v>0</v>
      </c>
      <c r="E9" s="142">
        <f>'①【入力用シート】受講者の自治体 '!E33</f>
        <v>0</v>
      </c>
      <c r="F9" s="142">
        <f>'①【入力用シート】受講者の自治体 '!F33</f>
        <v>0</v>
      </c>
      <c r="G9" s="142">
        <f>'①【入力用シート】受講者の自治体 '!G33</f>
        <v>0</v>
      </c>
      <c r="H9" s="142">
        <f>'①【入力用シート】受講者の自治体 '!H33</f>
        <v>0</v>
      </c>
      <c r="I9" s="143">
        <f>'①【入力用シート】受講者の自治体 '!I33</f>
        <v>0</v>
      </c>
      <c r="J9" s="144" t="s">
        <v>58</v>
      </c>
      <c r="K9" s="158" t="e">
        <f>D23</f>
        <v>#DIV/0!</v>
      </c>
      <c r="L9" s="159" t="s">
        <v>81</v>
      </c>
      <c r="M9" s="160"/>
      <c r="N9" s="158" t="e">
        <f>D22</f>
        <v>#DIV/0!</v>
      </c>
      <c r="O9" s="159" t="s">
        <v>81</v>
      </c>
      <c r="P9" s="146"/>
      <c r="Q9" s="139"/>
    </row>
    <row r="10" spans="1:20" ht="18" customHeight="1" x14ac:dyDescent="0.15">
      <c r="A10" s="147"/>
      <c r="B10" s="148"/>
      <c r="C10" s="149" t="s">
        <v>7</v>
      </c>
      <c r="D10" s="150" t="e">
        <f t="shared" ref="D10:I10" si="2">D9/D$21</f>
        <v>#DIV/0!</v>
      </c>
      <c r="E10" s="151" t="e">
        <f t="shared" si="2"/>
        <v>#DIV/0!</v>
      </c>
      <c r="F10" s="151" t="e">
        <f t="shared" si="2"/>
        <v>#DIV/0!</v>
      </c>
      <c r="G10" s="151" t="e">
        <f t="shared" si="2"/>
        <v>#DIV/0!</v>
      </c>
      <c r="H10" s="151" t="e">
        <f t="shared" si="2"/>
        <v>#DIV/0!</v>
      </c>
      <c r="I10" s="152" t="e">
        <f t="shared" si="2"/>
        <v>#DIV/0!</v>
      </c>
      <c r="K10" s="218" t="e">
        <f>K9-N9</f>
        <v>#DIV/0!</v>
      </c>
      <c r="L10" s="218"/>
      <c r="P10" s="146"/>
      <c r="Q10" s="139"/>
    </row>
    <row r="11" spans="1:20" ht="18" customHeight="1" x14ac:dyDescent="0.15">
      <c r="A11" s="227"/>
      <c r="B11" s="228"/>
      <c r="C11" s="154" t="s">
        <v>54</v>
      </c>
      <c r="D11" s="155" t="e">
        <f>D9/$D9</f>
        <v>#DIV/0!</v>
      </c>
      <c r="E11" s="156" t="e">
        <f t="shared" ref="E11:I11" si="3">E9/$D9</f>
        <v>#DIV/0!</v>
      </c>
      <c r="F11" s="156" t="e">
        <f t="shared" si="3"/>
        <v>#DIV/0!</v>
      </c>
      <c r="G11" s="156" t="e">
        <f t="shared" si="3"/>
        <v>#DIV/0!</v>
      </c>
      <c r="H11" s="156" t="e">
        <f t="shared" si="3"/>
        <v>#DIV/0!</v>
      </c>
      <c r="I11" s="157" t="e">
        <f t="shared" si="3"/>
        <v>#DIV/0!</v>
      </c>
      <c r="K11" s="161"/>
      <c r="L11" s="161"/>
      <c r="P11" s="146"/>
      <c r="Q11" s="139"/>
    </row>
    <row r="12" spans="1:20" ht="18" customHeight="1" x14ac:dyDescent="0.15">
      <c r="A12" s="147"/>
      <c r="B12" s="148"/>
      <c r="C12" s="162" t="s">
        <v>45</v>
      </c>
      <c r="D12" s="163">
        <f>'①【入力用シート】受講者の自治体 '!D32</f>
        <v>0</v>
      </c>
      <c r="E12" s="164">
        <f>'①【入力用シート】受講者の自治体 '!E32</f>
        <v>0</v>
      </c>
      <c r="F12" s="164">
        <f>'①【入力用シート】受講者の自治体 '!F32</f>
        <v>0</v>
      </c>
      <c r="G12" s="164">
        <f>'①【入力用シート】受講者の自治体 '!G32</f>
        <v>0</v>
      </c>
      <c r="H12" s="164">
        <f>'①【入力用シート】受講者の自治体 '!H32</f>
        <v>0</v>
      </c>
      <c r="I12" s="165">
        <f>'①【入力用シート】受講者の自治体 '!I32</f>
        <v>0</v>
      </c>
      <c r="J12" s="144" t="s">
        <v>59</v>
      </c>
      <c r="K12" s="166" t="e">
        <f>F23</f>
        <v>#DIV/0!</v>
      </c>
      <c r="L12" s="167" t="s">
        <v>81</v>
      </c>
      <c r="M12" s="160"/>
      <c r="N12" s="166" t="e">
        <f>F22</f>
        <v>#DIV/0!</v>
      </c>
      <c r="O12" s="167" t="s">
        <v>81</v>
      </c>
      <c r="P12" s="146"/>
      <c r="Q12" s="139"/>
    </row>
    <row r="13" spans="1:20" ht="18" customHeight="1" x14ac:dyDescent="0.15">
      <c r="A13" s="147"/>
      <c r="B13" s="148"/>
      <c r="C13" s="149" t="s">
        <v>7</v>
      </c>
      <c r="D13" s="150" t="e">
        <f>D12/D$21</f>
        <v>#DIV/0!</v>
      </c>
      <c r="E13" s="151" t="e">
        <f t="shared" ref="E13:I13" si="4">E12/E$21</f>
        <v>#DIV/0!</v>
      </c>
      <c r="F13" s="151" t="e">
        <f t="shared" si="4"/>
        <v>#DIV/0!</v>
      </c>
      <c r="G13" s="151" t="e">
        <f t="shared" si="4"/>
        <v>#DIV/0!</v>
      </c>
      <c r="H13" s="151" t="e">
        <f t="shared" si="4"/>
        <v>#DIV/0!</v>
      </c>
      <c r="I13" s="152" t="e">
        <f t="shared" si="4"/>
        <v>#DIV/0!</v>
      </c>
      <c r="K13" s="218" t="e">
        <f>K12-N12</f>
        <v>#DIV/0!</v>
      </c>
      <c r="L13" s="218"/>
      <c r="O13" s="168"/>
      <c r="P13" s="146"/>
      <c r="Q13" s="139"/>
    </row>
    <row r="14" spans="1:20" ht="18" customHeight="1" x14ac:dyDescent="0.15">
      <c r="A14" s="169"/>
      <c r="B14" s="170"/>
      <c r="C14" s="171" t="s">
        <v>54</v>
      </c>
      <c r="D14" s="155" t="e">
        <f>D12/$D12</f>
        <v>#DIV/0!</v>
      </c>
      <c r="E14" s="156" t="e">
        <f t="shared" ref="E14:I14" si="5">E12/$D12</f>
        <v>#DIV/0!</v>
      </c>
      <c r="F14" s="156" t="e">
        <f t="shared" si="5"/>
        <v>#DIV/0!</v>
      </c>
      <c r="G14" s="156" t="e">
        <f t="shared" si="5"/>
        <v>#DIV/0!</v>
      </c>
      <c r="H14" s="156" t="e">
        <f t="shared" si="5"/>
        <v>#DIV/0!</v>
      </c>
      <c r="I14" s="157" t="e">
        <f t="shared" si="5"/>
        <v>#DIV/0!</v>
      </c>
      <c r="K14" s="172"/>
      <c r="L14" s="172"/>
      <c r="M14" s="172"/>
      <c r="N14" s="172"/>
      <c r="O14" s="172"/>
      <c r="P14" s="146"/>
      <c r="Q14" s="139"/>
    </row>
    <row r="15" spans="1:20" ht="18" customHeight="1" x14ac:dyDescent="0.15">
      <c r="A15" s="169"/>
      <c r="B15" s="170"/>
      <c r="C15" s="173" t="s">
        <v>46</v>
      </c>
      <c r="D15" s="141">
        <f>'①【入力用シート】受講者の自治体 '!D31</f>
        <v>0</v>
      </c>
      <c r="E15" s="142">
        <f>'①【入力用シート】受講者の自治体 '!E31</f>
        <v>0</v>
      </c>
      <c r="F15" s="142">
        <f>'①【入力用シート】受講者の自治体 '!F31</f>
        <v>0</v>
      </c>
      <c r="G15" s="142">
        <f>'①【入力用シート】受講者の自治体 '!G31</f>
        <v>0</v>
      </c>
      <c r="H15" s="142">
        <f>'①【入力用シート】受講者の自治体 '!H31</f>
        <v>0</v>
      </c>
      <c r="I15" s="143">
        <f>'①【入力用シート】受講者の自治体 '!I31</f>
        <v>0</v>
      </c>
      <c r="J15" s="144" t="s">
        <v>60</v>
      </c>
      <c r="K15" s="174" t="e">
        <f>I23</f>
        <v>#DIV/0!</v>
      </c>
      <c r="L15" s="175" t="s">
        <v>81</v>
      </c>
      <c r="M15" s="160"/>
      <c r="N15" s="174" t="e">
        <f>I22</f>
        <v>#DIV/0!</v>
      </c>
      <c r="O15" s="175" t="s">
        <v>81</v>
      </c>
      <c r="P15" s="146"/>
      <c r="Q15" s="139"/>
    </row>
    <row r="16" spans="1:20" ht="18" customHeight="1" x14ac:dyDescent="0.15">
      <c r="A16" s="169"/>
      <c r="B16" s="170"/>
      <c r="C16" s="149" t="s">
        <v>7</v>
      </c>
      <c r="D16" s="150" t="e">
        <f>D15/D$21</f>
        <v>#DIV/0!</v>
      </c>
      <c r="E16" s="151" t="e">
        <f t="shared" ref="E16:I16" si="6">E15/E$21</f>
        <v>#DIV/0!</v>
      </c>
      <c r="F16" s="151" t="e">
        <f t="shared" si="6"/>
        <v>#DIV/0!</v>
      </c>
      <c r="G16" s="151" t="e">
        <f t="shared" si="6"/>
        <v>#DIV/0!</v>
      </c>
      <c r="H16" s="151" t="e">
        <f t="shared" si="6"/>
        <v>#DIV/0!</v>
      </c>
      <c r="I16" s="152" t="e">
        <f t="shared" si="6"/>
        <v>#DIV/0!</v>
      </c>
      <c r="J16" s="144"/>
      <c r="K16" s="218" t="e">
        <f>K15-N15</f>
        <v>#DIV/0!</v>
      </c>
      <c r="L16" s="218"/>
      <c r="M16" s="176"/>
      <c r="O16" s="176"/>
      <c r="P16" s="146"/>
      <c r="Q16" s="139"/>
    </row>
    <row r="17" spans="1:17" ht="18" customHeight="1" x14ac:dyDescent="0.15">
      <c r="A17" s="169"/>
      <c r="B17" s="170"/>
      <c r="C17" s="154" t="s">
        <v>54</v>
      </c>
      <c r="D17" s="155" t="e">
        <f>D15/$D15</f>
        <v>#DIV/0!</v>
      </c>
      <c r="E17" s="156" t="e">
        <f t="shared" ref="E17:H17" si="7">E15/$D15</f>
        <v>#DIV/0!</v>
      </c>
      <c r="F17" s="156" t="e">
        <f t="shared" si="7"/>
        <v>#DIV/0!</v>
      </c>
      <c r="G17" s="156" t="e">
        <f t="shared" si="7"/>
        <v>#DIV/0!</v>
      </c>
      <c r="H17" s="156" t="e">
        <f t="shared" si="7"/>
        <v>#DIV/0!</v>
      </c>
      <c r="I17" s="157" t="e">
        <f>I15/$D15</f>
        <v>#DIV/0!</v>
      </c>
      <c r="J17" s="144"/>
      <c r="K17" s="176"/>
      <c r="L17" s="176"/>
      <c r="M17" s="176"/>
      <c r="N17" s="176"/>
      <c r="O17" s="176"/>
      <c r="P17" s="146"/>
      <c r="Q17" s="139"/>
    </row>
    <row r="18" spans="1:17" ht="18" customHeight="1" x14ac:dyDescent="0.15">
      <c r="A18" s="169"/>
      <c r="B18" s="170"/>
      <c r="C18" s="162" t="s">
        <v>71</v>
      </c>
      <c r="D18" s="163">
        <f>'①【入力用シート】受講者の自治体 '!D12</f>
        <v>0</v>
      </c>
      <c r="E18" s="164">
        <f>'①【入力用シート】受講者の自治体 '!E12</f>
        <v>0</v>
      </c>
      <c r="F18" s="164">
        <f>'①【入力用シート】受講者の自治体 '!F12</f>
        <v>0</v>
      </c>
      <c r="G18" s="164">
        <f>'①【入力用シート】受講者の自治体 '!G12</f>
        <v>0</v>
      </c>
      <c r="H18" s="164">
        <f>'①【入力用シート】受講者の自治体 '!H12</f>
        <v>0</v>
      </c>
      <c r="I18" s="165">
        <f>'①【入力用シート】受講者の自治体 '!I12</f>
        <v>0</v>
      </c>
      <c r="J18" s="144"/>
      <c r="L18" s="160"/>
      <c r="M18" s="160"/>
      <c r="N18" s="168"/>
      <c r="O18" s="168"/>
      <c r="P18" s="146"/>
      <c r="Q18" s="139"/>
    </row>
    <row r="19" spans="1:17" ht="18" customHeight="1" x14ac:dyDescent="0.15">
      <c r="A19" s="169"/>
      <c r="B19" s="170"/>
      <c r="C19" s="149" t="s">
        <v>7</v>
      </c>
      <c r="D19" s="150" t="e">
        <f>D18/D$21</f>
        <v>#DIV/0!</v>
      </c>
      <c r="E19" s="151" t="e">
        <f t="shared" ref="E19:I19" si="8">E18/E$21</f>
        <v>#DIV/0!</v>
      </c>
      <c r="F19" s="151" t="e">
        <f t="shared" si="8"/>
        <v>#DIV/0!</v>
      </c>
      <c r="G19" s="151" t="e">
        <f t="shared" si="8"/>
        <v>#DIV/0!</v>
      </c>
      <c r="H19" s="151" t="e">
        <f t="shared" si="8"/>
        <v>#DIV/0!</v>
      </c>
      <c r="I19" s="152" t="e">
        <f t="shared" si="8"/>
        <v>#DIV/0!</v>
      </c>
      <c r="K19" s="177"/>
      <c r="L19" s="177"/>
      <c r="M19" s="177"/>
      <c r="N19" s="177"/>
      <c r="O19" s="177"/>
      <c r="P19" s="146"/>
      <c r="Q19" s="139"/>
    </row>
    <row r="20" spans="1:17" ht="18" customHeight="1" x14ac:dyDescent="0.15">
      <c r="A20" s="147"/>
      <c r="B20" s="148"/>
      <c r="C20" s="178" t="s">
        <v>54</v>
      </c>
      <c r="D20" s="155" t="e">
        <f>D18/$D18</f>
        <v>#DIV/0!</v>
      </c>
      <c r="E20" s="156" t="e">
        <f t="shared" ref="E20:H20" si="9">E18/$D18</f>
        <v>#DIV/0!</v>
      </c>
      <c r="F20" s="156" t="e">
        <f t="shared" si="9"/>
        <v>#DIV/0!</v>
      </c>
      <c r="G20" s="156" t="e">
        <f t="shared" si="9"/>
        <v>#DIV/0!</v>
      </c>
      <c r="H20" s="156" t="e">
        <f t="shared" si="9"/>
        <v>#DIV/0!</v>
      </c>
      <c r="I20" s="157" t="e">
        <f>I18/$D18</f>
        <v>#DIV/0!</v>
      </c>
      <c r="J20" s="144"/>
      <c r="K20" s="172"/>
      <c r="L20" s="172"/>
      <c r="M20" s="172"/>
      <c r="N20" s="172"/>
      <c r="O20" s="146"/>
      <c r="P20" s="146"/>
      <c r="Q20" s="139"/>
    </row>
    <row r="21" spans="1:17" ht="18" customHeight="1" x14ac:dyDescent="0.15">
      <c r="A21" s="169"/>
      <c r="B21" s="170"/>
      <c r="C21" s="179" t="s">
        <v>6</v>
      </c>
      <c r="D21" s="180">
        <f>'①【入力用シート】受講者の自治体 '!D11</f>
        <v>0</v>
      </c>
      <c r="E21" s="181">
        <f>'①【入力用シート】受講者の自治体 '!E11</f>
        <v>0</v>
      </c>
      <c r="F21" s="181">
        <f>'①【入力用シート】受講者の自治体 '!F11</f>
        <v>0</v>
      </c>
      <c r="G21" s="181">
        <f>'①【入力用シート】受講者の自治体 '!G11</f>
        <v>0</v>
      </c>
      <c r="H21" s="181">
        <f>'①【入力用シート】受講者の自治体 '!H11</f>
        <v>0</v>
      </c>
      <c r="I21" s="182">
        <f>'①【入力用シート】受講者の自治体 '!I11</f>
        <v>0</v>
      </c>
      <c r="J21" s="144"/>
      <c r="K21" s="146"/>
      <c r="L21" s="146"/>
      <c r="M21" s="146"/>
      <c r="N21" s="146"/>
      <c r="O21" s="146"/>
      <c r="P21" s="146"/>
      <c r="Q21" s="139"/>
    </row>
    <row r="22" spans="1:17" ht="30" customHeight="1" x14ac:dyDescent="0.15">
      <c r="A22" s="183"/>
      <c r="B22" s="184"/>
      <c r="C22" s="185" t="s">
        <v>56</v>
      </c>
      <c r="D22" s="186" t="e">
        <f>SUM('①【入力用シート】受講者の自治体 '!D16:D24)/'①【入力用シート】受講者の自治体 '!D35</f>
        <v>#DIV/0!</v>
      </c>
      <c r="E22" s="187" t="e">
        <f>SUM('①【入力用シート】受講者の自治体 '!E16:E24)/'①【入力用シート】受講者の自治体 '!E35</f>
        <v>#DIV/0!</v>
      </c>
      <c r="F22" s="188" t="e">
        <f>SUM('①【入力用シート】受講者の自治体 '!F16:F24)/'①【入力用シート】受講者の自治体 '!F35</f>
        <v>#DIV/0!</v>
      </c>
      <c r="G22" s="187" t="e">
        <f>SUM('①【入力用シート】受講者の自治体 '!G16:G24)/'①【入力用シート】受講者の自治体 '!G35</f>
        <v>#DIV/0!</v>
      </c>
      <c r="H22" s="187" t="e">
        <f>SUM('①【入力用シート】受講者の自治体 '!H16:H24)/'①【入力用シート】受講者の自治体 '!H35</f>
        <v>#DIV/0!</v>
      </c>
      <c r="I22" s="189" t="e">
        <f>SUM('①【入力用シート】受講者の自治体 '!I16:I24)/'①【入力用シート】受講者の自治体 '!I35</f>
        <v>#DIV/0!</v>
      </c>
      <c r="J22" s="144"/>
      <c r="L22" s="176"/>
      <c r="M22" s="176"/>
      <c r="O22" s="176"/>
      <c r="P22" s="146"/>
      <c r="Q22" s="139"/>
    </row>
    <row r="23" spans="1:17" s="193" customFormat="1" ht="15.95" customHeight="1" x14ac:dyDescent="0.15">
      <c r="A23" s="190"/>
      <c r="B23" s="190"/>
      <c r="C23" s="238" t="s">
        <v>57</v>
      </c>
      <c r="D23" s="240" t="e">
        <f>SUM('①【入力用シート】受講者の自治体 '!D16:D26)/'①【入力用シート】受講者の自治体 '!D35</f>
        <v>#DIV/0!</v>
      </c>
      <c r="E23" s="236" t="e">
        <f>SUM('①【入力用シート】受講者の自治体 '!E16:E26)/'①【入力用シート】受講者の自治体 '!E35</f>
        <v>#DIV/0!</v>
      </c>
      <c r="F23" s="242" t="e">
        <f>SUM('①【入力用シート】受講者の自治体 '!F16:F26)/'①【入力用シート】受講者の自治体 '!F35</f>
        <v>#DIV/0!</v>
      </c>
      <c r="G23" s="236" t="e">
        <f>SUM('①【入力用シート】受講者の自治体 '!G16:G26)/'①【入力用シート】受講者の自治体 '!G35</f>
        <v>#DIV/0!</v>
      </c>
      <c r="H23" s="236" t="e">
        <f>SUM('①【入力用シート】受講者の自治体 '!H16:H26)/'①【入力用シート】受講者の自治体 '!H35</f>
        <v>#DIV/0!</v>
      </c>
      <c r="I23" s="244" t="e">
        <f>SUM('①【入力用シート】受講者の自治体 '!I16:I26)/'①【入力用シート】受講者の自治体 '!I35</f>
        <v>#DIV/0!</v>
      </c>
      <c r="J23" s="191"/>
      <c r="K23" s="176"/>
      <c r="L23" s="176"/>
      <c r="M23" s="176"/>
      <c r="N23" s="176"/>
      <c r="O23" s="176"/>
      <c r="P23" s="146"/>
      <c r="Q23" s="192"/>
    </row>
    <row r="24" spans="1:17" s="193" customFormat="1" ht="15.95" customHeight="1" x14ac:dyDescent="0.15">
      <c r="A24" s="190"/>
      <c r="B24" s="190"/>
      <c r="C24" s="239"/>
      <c r="D24" s="241"/>
      <c r="E24" s="237"/>
      <c r="F24" s="243"/>
      <c r="G24" s="237"/>
      <c r="H24" s="237"/>
      <c r="I24" s="245"/>
      <c r="J24" s="191"/>
      <c r="L24" s="160"/>
      <c r="M24" s="160"/>
      <c r="N24" s="129"/>
      <c r="O24" s="129"/>
      <c r="P24" s="146"/>
      <c r="Q24" s="192"/>
    </row>
    <row r="25" spans="1:17" s="193" customFormat="1" ht="18" customHeight="1" x14ac:dyDescent="0.15">
      <c r="A25" s="190"/>
      <c r="B25" s="190"/>
      <c r="C25" s="94"/>
      <c r="D25" s="93"/>
      <c r="E25" s="93"/>
      <c r="F25" s="93"/>
      <c r="G25" s="93"/>
      <c r="H25" s="93"/>
      <c r="I25" s="93"/>
      <c r="J25" s="146"/>
      <c r="K25" s="127"/>
      <c r="L25" s="127"/>
      <c r="M25" s="127"/>
      <c r="N25" s="146"/>
      <c r="O25" s="146"/>
      <c r="P25" s="146"/>
      <c r="Q25" s="192"/>
    </row>
    <row r="26" spans="1:17" s="193" customFormat="1" ht="18" customHeight="1" x14ac:dyDescent="0.15">
      <c r="A26" s="190"/>
      <c r="B26" s="190"/>
      <c r="C26" s="233" t="s">
        <v>78</v>
      </c>
      <c r="D26" s="233"/>
      <c r="E26" s="233"/>
      <c r="F26" s="233"/>
      <c r="G26" s="233"/>
      <c r="H26" s="233"/>
      <c r="I26" s="233"/>
      <c r="J26" s="146"/>
      <c r="N26" s="146"/>
      <c r="O26" s="146"/>
      <c r="P26" s="146"/>
      <c r="Q26" s="192"/>
    </row>
    <row r="27" spans="1:17" s="193" customFormat="1" ht="18" customHeight="1" x14ac:dyDescent="0.15">
      <c r="A27" s="190"/>
      <c r="B27" s="190"/>
      <c r="C27" s="234" t="s">
        <v>87</v>
      </c>
      <c r="D27" s="235"/>
      <c r="E27" s="235"/>
      <c r="F27" s="235"/>
      <c r="G27" s="235"/>
      <c r="H27" s="235"/>
      <c r="I27" s="235"/>
      <c r="J27" s="146"/>
      <c r="N27" s="146"/>
      <c r="O27" s="146"/>
      <c r="P27" s="146"/>
      <c r="Q27" s="192"/>
    </row>
    <row r="28" spans="1:17" s="193" customFormat="1" ht="18" customHeight="1" x14ac:dyDescent="0.15">
      <c r="A28" s="190"/>
      <c r="B28" s="190"/>
      <c r="C28" s="94"/>
      <c r="D28" s="93"/>
      <c r="E28" s="93"/>
      <c r="F28" s="93"/>
      <c r="G28" s="93"/>
      <c r="H28" s="93"/>
      <c r="I28" s="93"/>
      <c r="J28" s="146"/>
      <c r="N28" s="146"/>
      <c r="O28" s="146"/>
      <c r="P28" s="146"/>
      <c r="Q28" s="192"/>
    </row>
    <row r="29" spans="1:17" s="193" customFormat="1" ht="18" customHeight="1" x14ac:dyDescent="0.15">
      <c r="A29" s="190"/>
      <c r="B29" s="190"/>
      <c r="C29" s="194"/>
      <c r="D29" s="195"/>
      <c r="E29" s="195"/>
      <c r="F29" s="195"/>
      <c r="G29" s="195"/>
      <c r="H29" s="195"/>
      <c r="I29" s="195"/>
      <c r="J29" s="146"/>
      <c r="N29" s="146"/>
      <c r="O29" s="146"/>
      <c r="P29" s="146"/>
      <c r="Q29" s="192"/>
    </row>
    <row r="30" spans="1:17" s="193" customFormat="1" ht="18" customHeight="1" x14ac:dyDescent="0.15">
      <c r="A30" s="190"/>
      <c r="B30" s="190"/>
      <c r="C30" s="194"/>
      <c r="D30" s="195"/>
      <c r="E30" s="195"/>
      <c r="F30" s="195"/>
      <c r="G30" s="195"/>
      <c r="H30" s="195"/>
      <c r="I30" s="195"/>
      <c r="J30" s="146"/>
      <c r="N30" s="146"/>
      <c r="O30" s="146"/>
      <c r="P30" s="146"/>
      <c r="Q30" s="192"/>
    </row>
    <row r="31" spans="1:17" s="193" customFormat="1" ht="18" customHeight="1" x14ac:dyDescent="0.15">
      <c r="A31" s="190"/>
      <c r="B31" s="190"/>
      <c r="C31" s="194"/>
      <c r="D31" s="195"/>
      <c r="E31" s="195"/>
      <c r="F31" s="195"/>
      <c r="G31" s="195"/>
      <c r="H31" s="195"/>
      <c r="I31" s="195"/>
      <c r="J31" s="146"/>
      <c r="N31" s="146"/>
      <c r="O31" s="146"/>
      <c r="P31" s="146"/>
      <c r="Q31" s="192"/>
    </row>
    <row r="32" spans="1:17" s="193" customFormat="1" ht="18" customHeight="1" x14ac:dyDescent="0.15">
      <c r="A32" s="190"/>
      <c r="B32" s="190"/>
      <c r="C32" s="194"/>
      <c r="D32" s="195"/>
      <c r="E32" s="195"/>
      <c r="F32" s="195"/>
      <c r="G32" s="195"/>
      <c r="H32" s="195"/>
      <c r="I32" s="195"/>
      <c r="J32" s="146"/>
      <c r="N32" s="146"/>
      <c r="O32" s="146"/>
      <c r="P32" s="146"/>
      <c r="Q32" s="192"/>
    </row>
    <row r="33" spans="1:17" s="193" customFormat="1" ht="18" customHeight="1" x14ac:dyDescent="0.15">
      <c r="A33" s="190"/>
      <c r="B33" s="190"/>
      <c r="C33" s="194"/>
      <c r="D33" s="195"/>
      <c r="E33" s="195"/>
      <c r="F33" s="195"/>
      <c r="G33" s="195"/>
      <c r="H33" s="195"/>
      <c r="I33" s="195"/>
      <c r="J33" s="146"/>
      <c r="N33" s="146"/>
      <c r="O33" s="146"/>
      <c r="P33" s="146"/>
      <c r="Q33" s="192"/>
    </row>
    <row r="34" spans="1:17" s="193" customFormat="1" ht="18" customHeight="1" x14ac:dyDescent="0.15">
      <c r="A34" s="190"/>
      <c r="B34" s="190"/>
      <c r="C34" s="194"/>
      <c r="D34" s="195"/>
      <c r="E34" s="195"/>
      <c r="F34" s="195"/>
      <c r="G34" s="195"/>
      <c r="H34" s="195"/>
      <c r="I34" s="195"/>
      <c r="J34" s="146"/>
      <c r="N34" s="146"/>
      <c r="O34" s="146"/>
      <c r="P34" s="146"/>
      <c r="Q34" s="192"/>
    </row>
    <row r="35" spans="1:17" s="177" customFormat="1" ht="15.95" customHeight="1" x14ac:dyDescent="0.15">
      <c r="A35" s="190"/>
      <c r="B35" s="190"/>
      <c r="C35" s="196"/>
      <c r="K35" s="193"/>
      <c r="L35" s="193"/>
      <c r="M35" s="193"/>
      <c r="N35" s="146"/>
      <c r="O35" s="146"/>
      <c r="P35" s="146"/>
      <c r="Q35" s="197"/>
    </row>
  </sheetData>
  <sheetProtection algorithmName="SHA-512" hashValue="ls1tVvP+huKPc0r05tUb4JyNAhKeE4mT/EjD5OM46ZPMW2F9renfs285zq8uMX1A5k6Jk6padyfe8nEN13kC9A==" saltValue="9ED9lx+XR5aawsEdmfiW3g==" spinCount="100000" sheet="1" objects="1" scenarios="1"/>
  <mergeCells count="24">
    <mergeCell ref="C26:I26"/>
    <mergeCell ref="C27:I27"/>
    <mergeCell ref="H23:H24"/>
    <mergeCell ref="A9:B9"/>
    <mergeCell ref="A11:B11"/>
    <mergeCell ref="C23:C24"/>
    <mergeCell ref="D23:D24"/>
    <mergeCell ref="E23:E24"/>
    <mergeCell ref="F23:F24"/>
    <mergeCell ref="G23:G24"/>
    <mergeCell ref="I23:I24"/>
    <mergeCell ref="A6:B6"/>
    <mergeCell ref="K6:L6"/>
    <mergeCell ref="A8:B8"/>
    <mergeCell ref="N6:O6"/>
    <mergeCell ref="K5:O5"/>
    <mergeCell ref="K10:L10"/>
    <mergeCell ref="K13:L13"/>
    <mergeCell ref="K16:L16"/>
    <mergeCell ref="D1:H1"/>
    <mergeCell ref="D3:P3"/>
    <mergeCell ref="K1:P1"/>
    <mergeCell ref="K7:L8"/>
    <mergeCell ref="N7:O8"/>
  </mergeCells>
  <phoneticPr fontId="2"/>
  <hyperlinks>
    <hyperlink ref="C27" r:id="rId1"/>
  </hyperlinks>
  <pageMargins left="0.39370078740157483" right="0.39370078740157483" top="0.74803149606299213" bottom="0.74803149606299213" header="0.39370078740157483" footer="0.31496062992125984"/>
  <pageSetup paperSize="9" scale="8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6"/>
  <sheetViews>
    <sheetView view="pageBreakPreview" zoomScale="60" zoomScaleNormal="55" workbookViewId="0">
      <selection activeCell="J27" sqref="J27"/>
    </sheetView>
  </sheetViews>
  <sheetFormatPr defaultColWidth="8.875" defaultRowHeight="15.75" x14ac:dyDescent="0.15"/>
  <cols>
    <col min="1" max="1" width="2" style="4" customWidth="1"/>
    <col min="2" max="2" width="9.625" style="4" hidden="1" customWidth="1"/>
    <col min="3" max="3" width="13.625" style="4" hidden="1" customWidth="1"/>
    <col min="4" max="4" width="22.125" style="5" customWidth="1"/>
    <col min="5" max="11" width="10.625" style="4" customWidth="1"/>
    <col min="12" max="12" width="80.25" style="4" customWidth="1"/>
    <col min="13" max="13" width="4.875" style="4" customWidth="1"/>
    <col min="14" max="14" width="9.875" style="4" customWidth="1"/>
    <col min="15" max="16384" width="8.875" style="4"/>
  </cols>
  <sheetData>
    <row r="1" spans="2:15" ht="19.5" x14ac:dyDescent="0.15">
      <c r="D1" s="5" t="s">
        <v>9</v>
      </c>
      <c r="L1" s="25"/>
    </row>
    <row r="3" spans="2:15" s="2" customFormat="1" ht="19.5" customHeight="1" x14ac:dyDescent="0.15">
      <c r="B3" s="1"/>
      <c r="C3" s="1"/>
      <c r="D3" s="26" t="s">
        <v>10</v>
      </c>
      <c r="E3" s="22"/>
      <c r="F3" s="22"/>
      <c r="K3" s="22" t="s">
        <v>8</v>
      </c>
      <c r="L3" s="23"/>
      <c r="N3" s="3"/>
    </row>
    <row r="4" spans="2:15" s="2" customFormat="1" ht="7.5" hidden="1" customHeight="1" x14ac:dyDescent="0.15"/>
    <row r="5" spans="2:15" hidden="1" x14ac:dyDescent="0.15">
      <c r="B5" s="4" t="s">
        <v>0</v>
      </c>
      <c r="N5" s="4">
        <v>1990</v>
      </c>
      <c r="O5" s="4">
        <v>2005</v>
      </c>
    </row>
    <row r="6" spans="2:15" hidden="1" x14ac:dyDescent="0.15">
      <c r="B6" s="4" t="s">
        <v>1</v>
      </c>
      <c r="N6" s="4">
        <v>2000</v>
      </c>
      <c r="O6" s="4">
        <v>2010</v>
      </c>
    </row>
    <row r="7" spans="2:15" hidden="1" x14ac:dyDescent="0.15">
      <c r="B7" s="4" t="s">
        <v>2</v>
      </c>
      <c r="N7" s="4">
        <v>2010</v>
      </c>
      <c r="O7" s="4">
        <v>2015</v>
      </c>
    </row>
    <row r="8" spans="2:15" hidden="1" x14ac:dyDescent="0.15">
      <c r="B8" s="4" t="s">
        <v>3</v>
      </c>
      <c r="O8" s="4">
        <v>2020</v>
      </c>
    </row>
    <row r="9" spans="2:15" x14ac:dyDescent="0.15">
      <c r="O9" s="4">
        <v>2025</v>
      </c>
    </row>
    <row r="10" spans="2:15" ht="45" customHeight="1" x14ac:dyDescent="0.15">
      <c r="D10" s="21" t="s">
        <v>52</v>
      </c>
      <c r="E10" s="258"/>
      <c r="F10" s="259"/>
      <c r="G10" s="259"/>
      <c r="H10" s="259"/>
      <c r="I10" s="259"/>
      <c r="J10" s="259"/>
      <c r="K10" s="259"/>
      <c r="L10" s="260"/>
    </row>
    <row r="11" spans="2:15" ht="28.15" customHeight="1" x14ac:dyDescent="0.15"/>
    <row r="12" spans="2:15" ht="33.75" customHeight="1" x14ac:dyDescent="0.15">
      <c r="B12" s="6"/>
      <c r="C12" s="7"/>
      <c r="D12" s="53"/>
      <c r="E12" s="49" t="s">
        <v>13</v>
      </c>
      <c r="F12" s="8" t="s">
        <v>14</v>
      </c>
      <c r="G12" s="8" t="s">
        <v>15</v>
      </c>
      <c r="H12" s="27" t="s">
        <v>16</v>
      </c>
      <c r="I12" s="27" t="s">
        <v>17</v>
      </c>
      <c r="J12" s="9" t="s">
        <v>18</v>
      </c>
      <c r="K12" s="252"/>
      <c r="L12" s="253"/>
      <c r="M12" s="10"/>
    </row>
    <row r="13" spans="2:15" ht="20.25" customHeight="1" x14ac:dyDescent="0.15">
      <c r="B13" s="254" t="s">
        <v>4</v>
      </c>
      <c r="C13" s="255"/>
      <c r="D13" s="54" t="s">
        <v>43</v>
      </c>
      <c r="E13" s="50">
        <f>F55</f>
        <v>115680</v>
      </c>
      <c r="F13" s="45">
        <f t="shared" ref="F13:I13" si="0">G55</f>
        <v>153345</v>
      </c>
      <c r="G13" s="45">
        <f t="shared" si="0"/>
        <v>184110</v>
      </c>
      <c r="H13" s="45">
        <f t="shared" si="0"/>
        <v>191351</v>
      </c>
      <c r="I13" s="45">
        <f t="shared" si="0"/>
        <v>186574</v>
      </c>
      <c r="J13" s="46">
        <f>K55</f>
        <v>187747</v>
      </c>
      <c r="K13" s="246"/>
      <c r="L13" s="247"/>
      <c r="M13" s="10"/>
    </row>
    <row r="14" spans="2:15" ht="20.25" customHeight="1" x14ac:dyDescent="0.15">
      <c r="B14" s="11"/>
      <c r="C14" s="12"/>
      <c r="D14" s="55" t="s">
        <v>7</v>
      </c>
      <c r="E14" s="51">
        <f>E13/E28</f>
        <v>0.11853333442631014</v>
      </c>
      <c r="F14" s="43">
        <f t="shared" ref="F14:J14" si="1">F13/F28</f>
        <v>0.15647816224258324</v>
      </c>
      <c r="G14" s="43">
        <f t="shared" si="1"/>
        <v>0.19049087276500953</v>
      </c>
      <c r="H14" s="43">
        <f t="shared" si="1"/>
        <v>0.20254312817679324</v>
      </c>
      <c r="I14" s="43">
        <f t="shared" si="1"/>
        <v>0.2034224657235533</v>
      </c>
      <c r="J14" s="44">
        <f t="shared" si="1"/>
        <v>0.21179123536896821</v>
      </c>
      <c r="K14" s="248"/>
      <c r="L14" s="249"/>
      <c r="M14" s="10"/>
    </row>
    <row r="15" spans="2:15" ht="20.25" customHeight="1" x14ac:dyDescent="0.15">
      <c r="B15" s="256"/>
      <c r="C15" s="257"/>
      <c r="D15" s="56" t="s">
        <v>44</v>
      </c>
      <c r="E15" s="69">
        <f>E13/$E13</f>
        <v>1</v>
      </c>
      <c r="F15" s="70">
        <f t="shared" ref="F15:J15" si="2">F13/$E13</f>
        <v>1.3255964730290457</v>
      </c>
      <c r="G15" s="70">
        <f t="shared" si="2"/>
        <v>1.5915456431535269</v>
      </c>
      <c r="H15" s="70">
        <f t="shared" si="2"/>
        <v>1.6541407330567082</v>
      </c>
      <c r="I15" s="70">
        <f t="shared" si="2"/>
        <v>1.6128457814661135</v>
      </c>
      <c r="J15" s="71">
        <f t="shared" si="2"/>
        <v>1.6229858229598892</v>
      </c>
      <c r="K15" s="248"/>
      <c r="L15" s="249"/>
      <c r="M15" s="10"/>
    </row>
    <row r="16" spans="2:15" ht="20.25" customHeight="1" x14ac:dyDescent="0.15">
      <c r="B16" s="254" t="s">
        <v>4</v>
      </c>
      <c r="C16" s="255"/>
      <c r="D16" s="54" t="s">
        <v>5</v>
      </c>
      <c r="E16" s="50">
        <f>F54</f>
        <v>259323</v>
      </c>
      <c r="F16" s="45">
        <f t="shared" ref="F16:J16" si="3">G54</f>
        <v>287460</v>
      </c>
      <c r="G16" s="45">
        <f t="shared" si="3"/>
        <v>294069</v>
      </c>
      <c r="H16" s="45">
        <f t="shared" si="3"/>
        <v>301819</v>
      </c>
      <c r="I16" s="45">
        <f t="shared" si="3"/>
        <v>315226</v>
      </c>
      <c r="J16" s="46">
        <f t="shared" si="3"/>
        <v>332845</v>
      </c>
      <c r="K16" s="248"/>
      <c r="L16" s="249"/>
      <c r="M16" s="10"/>
    </row>
    <row r="17" spans="2:13" ht="20.25" customHeight="1" x14ac:dyDescent="0.15">
      <c r="B17" s="11"/>
      <c r="C17" s="12"/>
      <c r="D17" s="55" t="s">
        <v>7</v>
      </c>
      <c r="E17" s="51">
        <f>E16/E$28</f>
        <v>0.26571939733259009</v>
      </c>
      <c r="F17" s="43">
        <f t="shared" ref="F17:J17" si="4">F16/F$28</f>
        <v>0.29333341496790233</v>
      </c>
      <c r="G17" s="43">
        <f t="shared" si="4"/>
        <v>0.30426082485000044</v>
      </c>
      <c r="H17" s="43">
        <f t="shared" si="4"/>
        <v>0.31947240622307466</v>
      </c>
      <c r="I17" s="43">
        <f t="shared" si="4"/>
        <v>0.34369231607926515</v>
      </c>
      <c r="J17" s="44">
        <f t="shared" si="4"/>
        <v>0.37547153209576839</v>
      </c>
      <c r="K17" s="248"/>
      <c r="L17" s="249"/>
      <c r="M17" s="10"/>
    </row>
    <row r="18" spans="2:13" ht="20.25" customHeight="1" x14ac:dyDescent="0.15">
      <c r="B18" s="256"/>
      <c r="C18" s="257"/>
      <c r="D18" s="56" t="s">
        <v>44</v>
      </c>
      <c r="E18" s="52">
        <f>E16/$E16</f>
        <v>1</v>
      </c>
      <c r="F18" s="47">
        <f t="shared" ref="F18:J18" si="5">F16/$E16</f>
        <v>1.1085017526405294</v>
      </c>
      <c r="G18" s="47">
        <f t="shared" si="5"/>
        <v>1.1339873439687185</v>
      </c>
      <c r="H18" s="47">
        <f t="shared" si="5"/>
        <v>1.1638728535455782</v>
      </c>
      <c r="I18" s="47">
        <f t="shared" si="5"/>
        <v>1.2155728570161537</v>
      </c>
      <c r="J18" s="48">
        <f t="shared" si="5"/>
        <v>1.2835151529174043</v>
      </c>
      <c r="K18" s="248"/>
      <c r="L18" s="249"/>
      <c r="M18" s="10"/>
    </row>
    <row r="19" spans="2:13" ht="20.25" customHeight="1" x14ac:dyDescent="0.15">
      <c r="B19" s="11"/>
      <c r="C19" s="12"/>
      <c r="D19" s="58" t="s">
        <v>45</v>
      </c>
      <c r="E19" s="61">
        <f>F53</f>
        <v>595499</v>
      </c>
      <c r="F19" s="62">
        <f t="shared" ref="F19:J19" si="6">G53</f>
        <v>579975</v>
      </c>
      <c r="G19" s="62">
        <f t="shared" si="6"/>
        <v>569371</v>
      </c>
      <c r="H19" s="62">
        <f t="shared" si="6"/>
        <v>549095</v>
      </c>
      <c r="I19" s="62">
        <f t="shared" si="6"/>
        <v>513222</v>
      </c>
      <c r="J19" s="63">
        <f t="shared" si="6"/>
        <v>467859</v>
      </c>
      <c r="K19" s="248"/>
      <c r="L19" s="249"/>
      <c r="M19" s="10"/>
    </row>
    <row r="20" spans="2:13" ht="20.25" customHeight="1" x14ac:dyDescent="0.15">
      <c r="B20" s="11"/>
      <c r="C20" s="12"/>
      <c r="D20" s="55" t="s">
        <v>7</v>
      </c>
      <c r="E20" s="51">
        <f>E19/E$28</f>
        <v>0.61018743185972735</v>
      </c>
      <c r="F20" s="43">
        <f t="shared" ref="F20" si="7">F19/F$28</f>
        <v>0.59182511426288575</v>
      </c>
      <c r="G20" s="43">
        <f t="shared" ref="G20" si="8">G19/G$28</f>
        <v>0.58910422419795905</v>
      </c>
      <c r="H20" s="43">
        <f t="shared" ref="H20" si="9">H19/H$28</f>
        <v>0.5812115900425725</v>
      </c>
      <c r="I20" s="43">
        <f t="shared" ref="I20" si="10">I19/I$28</f>
        <v>0.55956823943086109</v>
      </c>
      <c r="J20" s="44">
        <f t="shared" ref="J20" si="11">J19/J$28</f>
        <v>0.52777639902895979</v>
      </c>
      <c r="K20" s="248"/>
      <c r="L20" s="249"/>
      <c r="M20" s="10"/>
    </row>
    <row r="21" spans="2:13" ht="20.25" customHeight="1" x14ac:dyDescent="0.15">
      <c r="B21" s="13"/>
      <c r="C21" s="14"/>
      <c r="D21" s="59" t="s">
        <v>44</v>
      </c>
      <c r="E21" s="52">
        <f>E19/$E19</f>
        <v>1</v>
      </c>
      <c r="F21" s="47">
        <f t="shared" ref="F21:J21" si="12">F19/$E19</f>
        <v>0.97393110651739134</v>
      </c>
      <c r="G21" s="47">
        <f t="shared" si="12"/>
        <v>0.9561241916443185</v>
      </c>
      <c r="H21" s="47">
        <f t="shared" si="12"/>
        <v>0.92207543589493857</v>
      </c>
      <c r="I21" s="47">
        <f t="shared" si="12"/>
        <v>0.86183520039496286</v>
      </c>
      <c r="J21" s="48">
        <f t="shared" si="12"/>
        <v>0.78565875005667518</v>
      </c>
      <c r="K21" s="248"/>
      <c r="L21" s="249"/>
      <c r="M21" s="10"/>
    </row>
    <row r="22" spans="2:13" ht="20.25" customHeight="1" x14ac:dyDescent="0.15">
      <c r="B22" s="13"/>
      <c r="C22" s="14"/>
      <c r="D22" s="60" t="s">
        <v>46</v>
      </c>
      <c r="E22" s="50">
        <f>F52</f>
        <v>121106</v>
      </c>
      <c r="F22" s="45">
        <f t="shared" ref="F22:J22" si="13">G52</f>
        <v>112542</v>
      </c>
      <c r="G22" s="45">
        <f t="shared" si="13"/>
        <v>103063</v>
      </c>
      <c r="H22" s="45">
        <f t="shared" si="13"/>
        <v>93828</v>
      </c>
      <c r="I22" s="45">
        <f t="shared" si="13"/>
        <v>88727</v>
      </c>
      <c r="J22" s="46">
        <f t="shared" si="13"/>
        <v>85768</v>
      </c>
      <c r="K22" s="248"/>
      <c r="L22" s="249"/>
      <c r="M22" s="10"/>
    </row>
    <row r="23" spans="2:13" ht="20.25" customHeight="1" x14ac:dyDescent="0.15">
      <c r="B23" s="13"/>
      <c r="C23" s="14"/>
      <c r="D23" s="55" t="s">
        <v>7</v>
      </c>
      <c r="E23" s="51">
        <f>E22/E$28</f>
        <v>0.12409317080768253</v>
      </c>
      <c r="F23" s="43">
        <f t="shared" ref="F23" si="14">F22/F$28</f>
        <v>0.11484147076921193</v>
      </c>
      <c r="G23" s="43">
        <f t="shared" ref="G23" si="15">G22/G$28</f>
        <v>0.10663495095204049</v>
      </c>
      <c r="H23" s="43">
        <f t="shared" ref="H23" si="16">H22/H$28</f>
        <v>9.931600373435287E-2</v>
      </c>
      <c r="I23" s="43">
        <f t="shared" ref="I23" si="17">I22/I$28</f>
        <v>9.6739444489873802E-2</v>
      </c>
      <c r="J23" s="44">
        <f t="shared" ref="J23" si="18">J22/J$28</f>
        <v>9.6752068875271866E-2</v>
      </c>
      <c r="K23" s="248"/>
      <c r="L23" s="249"/>
      <c r="M23" s="10"/>
    </row>
    <row r="24" spans="2:13" ht="20.25" customHeight="1" x14ac:dyDescent="0.15">
      <c r="B24" s="13"/>
      <c r="C24" s="14"/>
      <c r="D24" s="56" t="s">
        <v>44</v>
      </c>
      <c r="E24" s="52">
        <f>E22/$E22</f>
        <v>1</v>
      </c>
      <c r="F24" s="47">
        <f t="shared" ref="F24:I24" si="19">F22/$E22</f>
        <v>0.92928508909550311</v>
      </c>
      <c r="G24" s="47">
        <f t="shared" si="19"/>
        <v>0.85101481346919228</v>
      </c>
      <c r="H24" s="47">
        <f t="shared" si="19"/>
        <v>0.77475930176869845</v>
      </c>
      <c r="I24" s="47">
        <f t="shared" si="19"/>
        <v>0.73263917559823621</v>
      </c>
      <c r="J24" s="48">
        <f>J22/$E22</f>
        <v>0.70820603438310237</v>
      </c>
      <c r="K24" s="248"/>
      <c r="L24" s="249"/>
      <c r="M24" s="10"/>
    </row>
    <row r="25" spans="2:13" ht="20.25" customHeight="1" x14ac:dyDescent="0.15">
      <c r="B25" s="13"/>
      <c r="C25" s="14"/>
      <c r="D25" s="58" t="s">
        <v>47</v>
      </c>
      <c r="E25" s="61">
        <f>F33</f>
        <v>38629</v>
      </c>
      <c r="F25" s="62">
        <f t="shared" ref="F25:J25" si="20">G33</f>
        <v>33697</v>
      </c>
      <c r="G25" s="62">
        <f t="shared" si="20"/>
        <v>30449</v>
      </c>
      <c r="H25" s="62">
        <f t="shared" si="20"/>
        <v>29365</v>
      </c>
      <c r="I25" s="62">
        <f t="shared" si="20"/>
        <v>28580</v>
      </c>
      <c r="J25" s="63">
        <f t="shared" si="20"/>
        <v>27497</v>
      </c>
      <c r="K25" s="248"/>
      <c r="L25" s="249"/>
      <c r="M25" s="10"/>
    </row>
    <row r="26" spans="2:13" ht="20.25" customHeight="1" x14ac:dyDescent="0.15">
      <c r="B26" s="13"/>
      <c r="C26" s="14"/>
      <c r="D26" s="55" t="s">
        <v>7</v>
      </c>
      <c r="E26" s="51">
        <f>E25/E$28</f>
        <v>3.9581813412464854E-2</v>
      </c>
      <c r="F26" s="43">
        <f t="shared" ref="F26" si="21">F25/F$28</f>
        <v>3.4385500884204424E-2</v>
      </c>
      <c r="G26" s="43">
        <f t="shared" ref="G26" si="22">G25/G$28</f>
        <v>3.1504299521056843E-2</v>
      </c>
      <c r="H26" s="43">
        <f t="shared" ref="H26" si="23">H25/H$28</f>
        <v>3.1082560106357078E-2</v>
      </c>
      <c r="I26" s="43">
        <f t="shared" ref="I26" si="24">I25/I$28</f>
        <v>3.1160901681794643E-2</v>
      </c>
      <c r="J26" s="44">
        <f t="shared" ref="J26" si="25">J25/J$28</f>
        <v>3.1018464204171141E-2</v>
      </c>
      <c r="K26" s="248"/>
      <c r="L26" s="249"/>
      <c r="M26" s="10"/>
    </row>
    <row r="27" spans="2:13" ht="20.25" customHeight="1" x14ac:dyDescent="0.15">
      <c r="B27" s="11"/>
      <c r="C27" s="12"/>
      <c r="D27" s="59" t="s">
        <v>44</v>
      </c>
      <c r="E27" s="66">
        <f>E25/$E25</f>
        <v>1</v>
      </c>
      <c r="F27" s="67">
        <f t="shared" ref="F27:I27" si="26">F25/$E25</f>
        <v>0.87232390173185947</v>
      </c>
      <c r="G27" s="67">
        <f t="shared" si="26"/>
        <v>0.7882419943565715</v>
      </c>
      <c r="H27" s="67">
        <f t="shared" si="26"/>
        <v>0.76018017551580419</v>
      </c>
      <c r="I27" s="67">
        <f t="shared" si="26"/>
        <v>0.73985865541432605</v>
      </c>
      <c r="J27" s="68">
        <f>J25/$E25</f>
        <v>0.7118227238603122</v>
      </c>
      <c r="K27" s="248"/>
      <c r="L27" s="249"/>
      <c r="M27" s="10"/>
    </row>
    <row r="28" spans="2:13" ht="27.75" customHeight="1" x14ac:dyDescent="0.15">
      <c r="B28" s="13"/>
      <c r="C28" s="14"/>
      <c r="D28" s="54" t="s">
        <v>6</v>
      </c>
      <c r="E28" s="50">
        <f>F32</f>
        <v>975928</v>
      </c>
      <c r="F28" s="45">
        <f t="shared" ref="F28:J28" si="27">G32</f>
        <v>979977</v>
      </c>
      <c r="G28" s="45">
        <f t="shared" si="27"/>
        <v>966503</v>
      </c>
      <c r="H28" s="64">
        <f t="shared" si="27"/>
        <v>944742</v>
      </c>
      <c r="I28" s="64">
        <f t="shared" si="27"/>
        <v>917175</v>
      </c>
      <c r="J28" s="46">
        <f t="shared" si="27"/>
        <v>886472</v>
      </c>
      <c r="K28" s="248"/>
      <c r="L28" s="249"/>
      <c r="M28" s="10"/>
    </row>
    <row r="29" spans="2:13" ht="31.5" x14ac:dyDescent="0.15">
      <c r="B29" s="15"/>
      <c r="C29" s="16"/>
      <c r="D29" s="57" t="s">
        <v>51</v>
      </c>
      <c r="E29" s="52">
        <f>E19/E13</f>
        <v>5.1478129322268327</v>
      </c>
      <c r="F29" s="47">
        <f t="shared" ref="F29:J29" si="28">F19/F13</f>
        <v>3.7821578792917929</v>
      </c>
      <c r="G29" s="47">
        <f t="shared" si="28"/>
        <v>3.0925587963717343</v>
      </c>
      <c r="H29" s="65">
        <f t="shared" si="28"/>
        <v>2.8695695345203318</v>
      </c>
      <c r="I29" s="65">
        <f t="shared" si="28"/>
        <v>2.7507691318190099</v>
      </c>
      <c r="J29" s="48">
        <f t="shared" si="28"/>
        <v>2.4919652511092054</v>
      </c>
      <c r="K29" s="250"/>
      <c r="L29" s="251"/>
      <c r="M29" s="10"/>
    </row>
    <row r="30" spans="2:13" s="19" customFormat="1" ht="31.5" customHeight="1" x14ac:dyDescent="0.15">
      <c r="B30" s="17"/>
      <c r="C30" s="17"/>
      <c r="D30" s="18"/>
      <c r="L30" s="24"/>
      <c r="M30" s="20"/>
    </row>
    <row r="31" spans="2:13" x14ac:dyDescent="0.15">
      <c r="D31" s="36" t="s">
        <v>11</v>
      </c>
      <c r="E31" s="37" t="s">
        <v>12</v>
      </c>
      <c r="F31" s="38" t="s">
        <v>13</v>
      </c>
      <c r="G31" s="38" t="s">
        <v>14</v>
      </c>
      <c r="H31" s="38" t="s">
        <v>15</v>
      </c>
      <c r="I31" s="38" t="s">
        <v>16</v>
      </c>
      <c r="J31" s="79" t="s">
        <v>17</v>
      </c>
      <c r="K31" s="80" t="s">
        <v>18</v>
      </c>
    </row>
    <row r="32" spans="2:13" x14ac:dyDescent="0.15">
      <c r="D32" s="39" t="s">
        <v>19</v>
      </c>
      <c r="E32" s="35">
        <v>961749</v>
      </c>
      <c r="F32" s="31">
        <v>975928</v>
      </c>
      <c r="G32" s="31">
        <v>979977</v>
      </c>
      <c r="H32" s="31">
        <v>966503</v>
      </c>
      <c r="I32" s="31">
        <v>944742</v>
      </c>
      <c r="J32" s="81">
        <v>917175</v>
      </c>
      <c r="K32" s="82">
        <v>886472</v>
      </c>
    </row>
    <row r="33" spans="4:11" x14ac:dyDescent="0.15">
      <c r="D33" s="40" t="s">
        <v>20</v>
      </c>
      <c r="E33" s="32">
        <v>40188</v>
      </c>
      <c r="F33" s="28">
        <v>38629</v>
      </c>
      <c r="G33" s="28">
        <v>33697</v>
      </c>
      <c r="H33" s="28">
        <v>30449</v>
      </c>
      <c r="I33" s="28">
        <v>29365</v>
      </c>
      <c r="J33" s="83">
        <v>28580</v>
      </c>
      <c r="K33" s="84">
        <v>27497</v>
      </c>
    </row>
    <row r="34" spans="4:11" x14ac:dyDescent="0.15">
      <c r="D34" s="40" t="s">
        <v>21</v>
      </c>
      <c r="E34" s="32">
        <v>42641</v>
      </c>
      <c r="F34" s="28">
        <v>40279</v>
      </c>
      <c r="G34" s="28">
        <v>38769</v>
      </c>
      <c r="H34" s="28">
        <v>33842</v>
      </c>
      <c r="I34" s="28">
        <v>30599</v>
      </c>
      <c r="J34" s="83">
        <v>29514</v>
      </c>
      <c r="K34" s="84">
        <v>28721</v>
      </c>
    </row>
    <row r="35" spans="4:11" x14ac:dyDescent="0.15">
      <c r="D35" s="40" t="s">
        <v>22</v>
      </c>
      <c r="E35" s="32">
        <v>43402</v>
      </c>
      <c r="F35" s="28">
        <v>42198</v>
      </c>
      <c r="G35" s="28">
        <v>40076</v>
      </c>
      <c r="H35" s="28">
        <v>38772</v>
      </c>
      <c r="I35" s="28">
        <v>33864</v>
      </c>
      <c r="J35" s="83">
        <v>30633</v>
      </c>
      <c r="K35" s="84">
        <v>29550</v>
      </c>
    </row>
    <row r="36" spans="4:11" x14ac:dyDescent="0.15">
      <c r="D36" s="40" t="s">
        <v>23</v>
      </c>
      <c r="E36" s="32">
        <v>43707</v>
      </c>
      <c r="F36" s="28">
        <v>45240</v>
      </c>
      <c r="G36" s="28">
        <v>44204</v>
      </c>
      <c r="H36" s="28">
        <v>40361</v>
      </c>
      <c r="I36" s="28">
        <v>39026</v>
      </c>
      <c r="J36" s="83">
        <v>34088</v>
      </c>
      <c r="K36" s="84">
        <v>30831</v>
      </c>
    </row>
    <row r="37" spans="4:11" x14ac:dyDescent="0.15">
      <c r="D37" s="40" t="s">
        <v>24</v>
      </c>
      <c r="E37" s="32">
        <v>50000</v>
      </c>
      <c r="F37" s="28">
        <v>48134</v>
      </c>
      <c r="G37" s="28">
        <v>50144</v>
      </c>
      <c r="H37" s="28">
        <v>47250</v>
      </c>
      <c r="I37" s="28">
        <v>43189</v>
      </c>
      <c r="J37" s="83">
        <v>41658</v>
      </c>
      <c r="K37" s="84">
        <v>36379</v>
      </c>
    </row>
    <row r="38" spans="4:11" x14ac:dyDescent="0.15">
      <c r="D38" s="40" t="s">
        <v>25</v>
      </c>
      <c r="E38" s="32">
        <v>54499</v>
      </c>
      <c r="F38" s="28">
        <v>46210</v>
      </c>
      <c r="G38" s="28">
        <v>45495</v>
      </c>
      <c r="H38" s="28">
        <v>51477</v>
      </c>
      <c r="I38" s="28">
        <v>48543</v>
      </c>
      <c r="J38" s="83">
        <v>44438</v>
      </c>
      <c r="K38" s="84">
        <v>42838</v>
      </c>
    </row>
    <row r="39" spans="4:11" x14ac:dyDescent="0.15">
      <c r="D39" s="40" t="s">
        <v>26</v>
      </c>
      <c r="E39" s="32">
        <v>64983</v>
      </c>
      <c r="F39" s="28">
        <v>54857</v>
      </c>
      <c r="G39" s="28">
        <v>46839</v>
      </c>
      <c r="H39" s="28">
        <v>46292</v>
      </c>
      <c r="I39" s="28">
        <v>52243</v>
      </c>
      <c r="J39" s="83">
        <v>49273</v>
      </c>
      <c r="K39" s="84">
        <v>45147</v>
      </c>
    </row>
    <row r="40" spans="4:11" x14ac:dyDescent="0.15">
      <c r="D40" s="40" t="s">
        <v>27</v>
      </c>
      <c r="E40" s="32">
        <v>83152</v>
      </c>
      <c r="F40" s="28">
        <v>65134</v>
      </c>
      <c r="G40" s="28">
        <v>55232</v>
      </c>
      <c r="H40" s="28">
        <v>47339</v>
      </c>
      <c r="I40" s="28">
        <v>46759</v>
      </c>
      <c r="J40" s="83">
        <v>52657</v>
      </c>
      <c r="K40" s="84">
        <v>49671</v>
      </c>
    </row>
    <row r="41" spans="4:11" x14ac:dyDescent="0.15">
      <c r="D41" s="40" t="s">
        <v>28</v>
      </c>
      <c r="E41" s="32">
        <v>76134</v>
      </c>
      <c r="F41" s="28">
        <v>82453</v>
      </c>
      <c r="G41" s="28">
        <v>64996</v>
      </c>
      <c r="H41" s="28">
        <v>55253</v>
      </c>
      <c r="I41" s="28">
        <v>47389</v>
      </c>
      <c r="J41" s="83">
        <v>46797</v>
      </c>
      <c r="K41" s="84">
        <v>52636</v>
      </c>
    </row>
    <row r="42" spans="4:11" x14ac:dyDescent="0.15">
      <c r="D42" s="40" t="s">
        <v>29</v>
      </c>
      <c r="E42" s="32">
        <v>63966</v>
      </c>
      <c r="F42" s="28">
        <v>75263</v>
      </c>
      <c r="G42" s="28">
        <v>81896</v>
      </c>
      <c r="H42" s="28">
        <v>64759</v>
      </c>
      <c r="I42" s="28">
        <v>55105</v>
      </c>
      <c r="J42" s="83">
        <v>47291</v>
      </c>
      <c r="K42" s="84">
        <v>46695</v>
      </c>
    </row>
    <row r="43" spans="4:11" x14ac:dyDescent="0.15">
      <c r="D43" s="40" t="s">
        <v>30</v>
      </c>
      <c r="E43" s="32">
        <v>54201</v>
      </c>
      <c r="F43" s="28">
        <v>63260</v>
      </c>
      <c r="G43" s="28">
        <v>74715</v>
      </c>
      <c r="H43" s="28">
        <v>81086</v>
      </c>
      <c r="I43" s="28">
        <v>64183</v>
      </c>
      <c r="J43" s="83">
        <v>54653</v>
      </c>
      <c r="K43" s="84">
        <v>46932</v>
      </c>
    </row>
    <row r="44" spans="4:11" x14ac:dyDescent="0.15">
      <c r="D44" s="40" t="s">
        <v>31</v>
      </c>
      <c r="E44" s="32">
        <v>61389</v>
      </c>
      <c r="F44" s="28">
        <v>53838</v>
      </c>
      <c r="G44" s="28">
        <v>62851</v>
      </c>
      <c r="H44" s="28">
        <v>73782</v>
      </c>
      <c r="I44" s="28">
        <v>80138</v>
      </c>
      <c r="J44" s="83">
        <v>63511</v>
      </c>
      <c r="K44" s="84">
        <v>54128</v>
      </c>
    </row>
    <row r="45" spans="4:11" x14ac:dyDescent="0.15">
      <c r="D45" s="40" t="s">
        <v>32</v>
      </c>
      <c r="E45" s="32">
        <v>77545</v>
      </c>
      <c r="F45" s="28">
        <v>61110</v>
      </c>
      <c r="G45" s="28">
        <v>53603</v>
      </c>
      <c r="H45" s="28">
        <v>61772</v>
      </c>
      <c r="I45" s="28">
        <v>72520</v>
      </c>
      <c r="J45" s="83">
        <v>78856</v>
      </c>
      <c r="K45" s="84">
        <v>62602</v>
      </c>
    </row>
    <row r="46" spans="4:11" x14ac:dyDescent="0.15">
      <c r="D46" s="40" t="s">
        <v>33</v>
      </c>
      <c r="E46" s="32">
        <v>69798</v>
      </c>
      <c r="F46" s="28">
        <v>76250</v>
      </c>
      <c r="G46" s="28">
        <v>60135</v>
      </c>
      <c r="H46" s="28">
        <v>52255</v>
      </c>
      <c r="I46" s="28">
        <v>60217</v>
      </c>
      <c r="J46" s="83">
        <v>70728</v>
      </c>
      <c r="K46" s="84">
        <v>77001</v>
      </c>
    </row>
    <row r="47" spans="4:11" x14ac:dyDescent="0.15">
      <c r="D47" s="40" t="s">
        <v>34</v>
      </c>
      <c r="E47" s="32">
        <v>55313</v>
      </c>
      <c r="F47" s="28">
        <v>67393</v>
      </c>
      <c r="G47" s="28">
        <v>73980</v>
      </c>
      <c r="H47" s="28">
        <v>57704</v>
      </c>
      <c r="I47" s="28">
        <v>50251</v>
      </c>
      <c r="J47" s="83">
        <v>57924</v>
      </c>
      <c r="K47" s="84">
        <v>68097</v>
      </c>
    </row>
    <row r="48" spans="4:11" x14ac:dyDescent="0.15">
      <c r="D48" s="40" t="s">
        <v>35</v>
      </c>
      <c r="E48" s="32">
        <v>38854</v>
      </c>
      <c r="F48" s="28">
        <v>51606</v>
      </c>
      <c r="G48" s="28">
        <v>63122</v>
      </c>
      <c r="H48" s="28">
        <v>68792</v>
      </c>
      <c r="I48" s="28">
        <v>53806</v>
      </c>
      <c r="J48" s="83">
        <v>47053</v>
      </c>
      <c r="K48" s="84">
        <v>54328</v>
      </c>
    </row>
    <row r="49" spans="4:11" x14ac:dyDescent="0.15">
      <c r="D49" s="40" t="s">
        <v>36</v>
      </c>
      <c r="E49" s="32">
        <v>23262</v>
      </c>
      <c r="F49" s="28">
        <v>34635</v>
      </c>
      <c r="G49" s="28">
        <v>45837</v>
      </c>
      <c r="H49" s="28">
        <v>55481</v>
      </c>
      <c r="I49" s="28">
        <v>61445</v>
      </c>
      <c r="J49" s="83">
        <v>48298</v>
      </c>
      <c r="K49" s="84">
        <v>42545</v>
      </c>
    </row>
    <row r="50" spans="4:11" x14ac:dyDescent="0.15">
      <c r="D50" s="41" t="s">
        <v>37</v>
      </c>
      <c r="E50" s="33">
        <v>11967</v>
      </c>
      <c r="F50" s="29">
        <v>18737</v>
      </c>
      <c r="G50" s="29">
        <v>27641</v>
      </c>
      <c r="H50" s="29">
        <v>35781</v>
      </c>
      <c r="I50" s="29">
        <v>43902</v>
      </c>
      <c r="J50" s="83">
        <v>49823</v>
      </c>
      <c r="K50" s="84">
        <v>39418</v>
      </c>
    </row>
    <row r="51" spans="4:11" x14ac:dyDescent="0.15">
      <c r="D51" s="41" t="s">
        <v>38</v>
      </c>
      <c r="E51" s="33">
        <v>6747</v>
      </c>
      <c r="F51" s="29">
        <v>10702</v>
      </c>
      <c r="G51" s="29">
        <v>16745</v>
      </c>
      <c r="H51" s="29">
        <v>24056</v>
      </c>
      <c r="I51" s="29">
        <v>32198</v>
      </c>
      <c r="J51" s="83">
        <v>41400</v>
      </c>
      <c r="K51" s="84">
        <v>51456</v>
      </c>
    </row>
    <row r="52" spans="4:11" x14ac:dyDescent="0.15">
      <c r="D52" s="40" t="s">
        <v>39</v>
      </c>
      <c r="E52" s="32">
        <v>126231</v>
      </c>
      <c r="F52" s="28">
        <v>121106</v>
      </c>
      <c r="G52" s="28">
        <v>112542</v>
      </c>
      <c r="H52" s="28">
        <v>103063</v>
      </c>
      <c r="I52" s="28">
        <v>93828</v>
      </c>
      <c r="J52" s="83">
        <v>88727</v>
      </c>
      <c r="K52" s="84">
        <v>85768</v>
      </c>
    </row>
    <row r="53" spans="4:11" x14ac:dyDescent="0.15">
      <c r="D53" s="40" t="s">
        <v>40</v>
      </c>
      <c r="E53" s="32">
        <v>629577</v>
      </c>
      <c r="F53" s="28">
        <v>595499</v>
      </c>
      <c r="G53" s="28">
        <v>579975</v>
      </c>
      <c r="H53" s="28">
        <v>569371</v>
      </c>
      <c r="I53" s="28">
        <v>549095</v>
      </c>
      <c r="J53" s="83">
        <v>513222</v>
      </c>
      <c r="K53" s="84">
        <v>467859</v>
      </c>
    </row>
    <row r="54" spans="4:11" x14ac:dyDescent="0.15">
      <c r="D54" s="40" t="s">
        <v>41</v>
      </c>
      <c r="E54" s="32">
        <v>205941</v>
      </c>
      <c r="F54" s="28">
        <v>259323</v>
      </c>
      <c r="G54" s="28">
        <v>287460</v>
      </c>
      <c r="H54" s="28">
        <v>294069</v>
      </c>
      <c r="I54" s="28">
        <v>301819</v>
      </c>
      <c r="J54" s="83">
        <v>315226</v>
      </c>
      <c r="K54" s="84">
        <v>332845</v>
      </c>
    </row>
    <row r="55" spans="4:11" x14ac:dyDescent="0.15">
      <c r="D55" s="42" t="s">
        <v>42</v>
      </c>
      <c r="E55" s="34">
        <v>80830</v>
      </c>
      <c r="F55" s="30">
        <v>115680</v>
      </c>
      <c r="G55" s="30">
        <v>153345</v>
      </c>
      <c r="H55" s="30">
        <v>184110</v>
      </c>
      <c r="I55" s="30">
        <v>191351</v>
      </c>
      <c r="J55" s="85">
        <v>186574</v>
      </c>
      <c r="K55" s="86">
        <v>187747</v>
      </c>
    </row>
    <row r="60" spans="4:11" x14ac:dyDescent="0.15">
      <c r="D60" s="4"/>
    </row>
    <row r="61" spans="4:11" x14ac:dyDescent="0.15">
      <c r="D61" s="4"/>
    </row>
    <row r="62" spans="4:11" x14ac:dyDescent="0.15">
      <c r="D62" s="4"/>
    </row>
    <row r="63" spans="4:11" x14ac:dyDescent="0.15">
      <c r="D63" s="4"/>
    </row>
    <row r="64" spans="4:11" x14ac:dyDescent="0.15">
      <c r="D64" s="4"/>
    </row>
    <row r="65" spans="4:4" x14ac:dyDescent="0.15">
      <c r="D65" s="4"/>
    </row>
    <row r="66" spans="4:4" x14ac:dyDescent="0.15">
      <c r="D66" s="4"/>
    </row>
    <row r="67" spans="4:4" x14ac:dyDescent="0.15">
      <c r="D67" s="4"/>
    </row>
    <row r="68" spans="4:4" x14ac:dyDescent="0.15">
      <c r="D68" s="4"/>
    </row>
    <row r="69" spans="4:4" x14ac:dyDescent="0.15">
      <c r="D69" s="4"/>
    </row>
    <row r="70" spans="4:4" x14ac:dyDescent="0.15">
      <c r="D70" s="4"/>
    </row>
    <row r="71" spans="4:4" x14ac:dyDescent="0.15">
      <c r="D71" s="4"/>
    </row>
    <row r="72" spans="4:4" x14ac:dyDescent="0.15">
      <c r="D72" s="4"/>
    </row>
    <row r="73" spans="4:4" x14ac:dyDescent="0.15">
      <c r="D73" s="4"/>
    </row>
    <row r="74" spans="4:4" x14ac:dyDescent="0.15">
      <c r="D74" s="4"/>
    </row>
    <row r="75" spans="4:4" x14ac:dyDescent="0.15">
      <c r="D75" s="4"/>
    </row>
    <row r="76" spans="4:4" x14ac:dyDescent="0.15">
      <c r="D76" s="4"/>
    </row>
    <row r="77" spans="4:4" x14ac:dyDescent="0.15">
      <c r="D77" s="4"/>
    </row>
    <row r="78" spans="4:4" x14ac:dyDescent="0.15">
      <c r="D78" s="4"/>
    </row>
    <row r="79" spans="4:4" x14ac:dyDescent="0.15">
      <c r="D79" s="4"/>
    </row>
    <row r="80" spans="4:4" x14ac:dyDescent="0.15">
      <c r="D80" s="4"/>
    </row>
    <row r="81" spans="4:10" x14ac:dyDescent="0.15">
      <c r="D81" s="4"/>
    </row>
    <row r="82" spans="4:10" x14ac:dyDescent="0.15">
      <c r="D82" s="4"/>
    </row>
    <row r="83" spans="4:10" x14ac:dyDescent="0.15">
      <c r="D83" s="4"/>
    </row>
    <row r="84" spans="4:10" x14ac:dyDescent="0.15">
      <c r="D84" s="4"/>
    </row>
    <row r="85" spans="4:10" x14ac:dyDescent="0.15">
      <c r="D85" s="4"/>
    </row>
    <row r="86" spans="4:10" x14ac:dyDescent="0.15">
      <c r="D86" s="4"/>
    </row>
    <row r="87" spans="4:10" x14ac:dyDescent="0.15">
      <c r="D87" s="4"/>
    </row>
    <row r="88" spans="4:10" x14ac:dyDescent="0.15">
      <c r="D88" s="4"/>
    </row>
    <row r="89" spans="4:10" x14ac:dyDescent="0.15">
      <c r="D89" s="4"/>
    </row>
    <row r="90" spans="4:10" x14ac:dyDescent="0.15">
      <c r="D90" s="74"/>
      <c r="E90" s="72" t="s">
        <v>13</v>
      </c>
      <c r="F90" s="72" t="s">
        <v>14</v>
      </c>
      <c r="G90" s="72" t="s">
        <v>15</v>
      </c>
      <c r="H90" s="72" t="s">
        <v>16</v>
      </c>
      <c r="I90" s="72" t="s">
        <v>17</v>
      </c>
      <c r="J90" s="72" t="s">
        <v>18</v>
      </c>
    </row>
    <row r="91" spans="4:10" x14ac:dyDescent="0.15">
      <c r="D91" s="74" t="s">
        <v>48</v>
      </c>
      <c r="E91" s="73">
        <f>'計算用シート（例 千葉市）'!E15</f>
        <v>1</v>
      </c>
      <c r="F91" s="73">
        <f>'計算用シート（例 千葉市）'!F15</f>
        <v>1.3255964730290457</v>
      </c>
      <c r="G91" s="73">
        <f>'計算用シート（例 千葉市）'!G15</f>
        <v>1.5915456431535269</v>
      </c>
      <c r="H91" s="73">
        <f>'計算用シート（例 千葉市）'!H15</f>
        <v>1.6541407330567082</v>
      </c>
      <c r="I91" s="73">
        <f>'計算用シート（例 千葉市）'!I15</f>
        <v>1.6128457814661135</v>
      </c>
      <c r="J91" s="73">
        <f>'計算用シート（例 千葉市）'!J15</f>
        <v>1.6229858229598892</v>
      </c>
    </row>
    <row r="92" spans="4:10" x14ac:dyDescent="0.15">
      <c r="D92" s="75" t="s">
        <v>49</v>
      </c>
      <c r="E92" s="73">
        <f>'計算用シート（例 千葉市）'!E27</f>
        <v>1</v>
      </c>
      <c r="F92" s="73">
        <f>'計算用シート（例 千葉市）'!F27</f>
        <v>0.87232390173185947</v>
      </c>
      <c r="G92" s="73">
        <f>'計算用シート（例 千葉市）'!G27</f>
        <v>0.7882419943565715</v>
      </c>
      <c r="H92" s="73">
        <f>'計算用シート（例 千葉市）'!H27</f>
        <v>0.76018017551580419</v>
      </c>
      <c r="I92" s="73">
        <f>'計算用シート（例 千葉市）'!I27</f>
        <v>0.73985865541432605</v>
      </c>
      <c r="J92" s="73">
        <f>'計算用シート（例 千葉市）'!J27</f>
        <v>0.7118227238603122</v>
      </c>
    </row>
    <row r="93" spans="4:10" x14ac:dyDescent="0.15">
      <c r="D93"/>
      <c r="E93"/>
      <c r="F93"/>
      <c r="G93"/>
      <c r="H93"/>
      <c r="I93"/>
      <c r="J93"/>
    </row>
    <row r="94" spans="4:10" x14ac:dyDescent="0.15">
      <c r="D94" s="74"/>
      <c r="E94" s="72" t="s">
        <v>13</v>
      </c>
      <c r="F94" s="72" t="s">
        <v>14</v>
      </c>
      <c r="G94" s="72" t="s">
        <v>15</v>
      </c>
      <c r="H94" s="72" t="s">
        <v>16</v>
      </c>
      <c r="I94" s="72" t="s">
        <v>17</v>
      </c>
      <c r="J94" s="72" t="s">
        <v>18</v>
      </c>
    </row>
    <row r="95" spans="4:10" x14ac:dyDescent="0.15">
      <c r="D95" s="74" t="s">
        <v>50</v>
      </c>
      <c r="E95" s="78">
        <f>'計算用シート（例 千葉市）'!E13</f>
        <v>115680</v>
      </c>
      <c r="F95" s="78">
        <f>'計算用シート（例 千葉市）'!F13</f>
        <v>153345</v>
      </c>
      <c r="G95" s="78">
        <f>'計算用シート（例 千葉市）'!G13</f>
        <v>184110</v>
      </c>
      <c r="H95" s="78">
        <f>'計算用シート（例 千葉市）'!H13</f>
        <v>191351</v>
      </c>
      <c r="I95" s="78">
        <f>'計算用シート（例 千葉市）'!I13</f>
        <v>186574</v>
      </c>
      <c r="J95" s="78">
        <f>'計算用シート（例 千葉市）'!J13</f>
        <v>187747</v>
      </c>
    </row>
    <row r="96" spans="4:10" x14ac:dyDescent="0.15">
      <c r="D96" s="75"/>
      <c r="E96" s="76"/>
      <c r="F96" s="77"/>
      <c r="G96" s="77"/>
      <c r="H96" s="77"/>
      <c r="I96" s="77"/>
      <c r="J96" s="77"/>
    </row>
  </sheetData>
  <mergeCells count="7">
    <mergeCell ref="K13:L29"/>
    <mergeCell ref="K12:L12"/>
    <mergeCell ref="B16:C16"/>
    <mergeCell ref="B18:C18"/>
    <mergeCell ref="E10:L10"/>
    <mergeCell ref="B13:C13"/>
    <mergeCell ref="B15:C15"/>
  </mergeCells>
  <phoneticPr fontId="2"/>
  <pageMargins left="0.25" right="0.25" top="0.75" bottom="0.75" header="0.3" footer="0.3"/>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6"/>
  <sheetViews>
    <sheetView view="pageBreakPreview" zoomScale="60" zoomScaleNormal="85" workbookViewId="0">
      <selection activeCell="J27" sqref="J27"/>
    </sheetView>
  </sheetViews>
  <sheetFormatPr defaultColWidth="8.875" defaultRowHeight="15.75" x14ac:dyDescent="0.15"/>
  <cols>
    <col min="1" max="1" width="2" style="4" customWidth="1"/>
    <col min="2" max="2" width="9.625" style="4" hidden="1" customWidth="1"/>
    <col min="3" max="3" width="13.625" style="4" hidden="1" customWidth="1"/>
    <col min="4" max="4" width="22.125" style="5" customWidth="1"/>
    <col min="5" max="11" width="10.625" style="4" customWidth="1"/>
    <col min="12" max="12" width="80.25" style="4" customWidth="1"/>
    <col min="13" max="13" width="4.875" style="4" customWidth="1"/>
    <col min="14" max="14" width="9.875" style="4" customWidth="1"/>
    <col min="15" max="16384" width="8.875" style="4"/>
  </cols>
  <sheetData>
    <row r="1" spans="2:15" ht="19.5" x14ac:dyDescent="0.15">
      <c r="D1" s="5" t="s">
        <v>9</v>
      </c>
      <c r="L1" s="25"/>
    </row>
    <row r="3" spans="2:15" s="2" customFormat="1" ht="19.5" customHeight="1" x14ac:dyDescent="0.15">
      <c r="B3" s="1"/>
      <c r="C3" s="1"/>
      <c r="D3" s="26" t="s">
        <v>10</v>
      </c>
      <c r="E3" s="22"/>
      <c r="F3" s="22"/>
      <c r="K3" s="22" t="s">
        <v>8</v>
      </c>
      <c r="L3" s="23"/>
      <c r="N3" s="3"/>
    </row>
    <row r="4" spans="2:15" s="2" customFormat="1" ht="7.5" hidden="1" customHeight="1" x14ac:dyDescent="0.15"/>
    <row r="5" spans="2:15" hidden="1" x14ac:dyDescent="0.15">
      <c r="B5" s="4" t="s">
        <v>0</v>
      </c>
      <c r="N5" s="4">
        <v>1990</v>
      </c>
      <c r="O5" s="4">
        <v>2005</v>
      </c>
    </row>
    <row r="6" spans="2:15" hidden="1" x14ac:dyDescent="0.15">
      <c r="B6" s="4" t="s">
        <v>1</v>
      </c>
      <c r="N6" s="4">
        <v>2000</v>
      </c>
      <c r="O6" s="4">
        <v>2010</v>
      </c>
    </row>
    <row r="7" spans="2:15" hidden="1" x14ac:dyDescent="0.15">
      <c r="B7" s="4" t="s">
        <v>2</v>
      </c>
      <c r="N7" s="4">
        <v>2010</v>
      </c>
      <c r="O7" s="4">
        <v>2015</v>
      </c>
    </row>
    <row r="8" spans="2:15" hidden="1" x14ac:dyDescent="0.15">
      <c r="B8" s="4" t="s">
        <v>3</v>
      </c>
      <c r="O8" s="4">
        <v>2020</v>
      </c>
    </row>
    <row r="9" spans="2:15" x14ac:dyDescent="0.15">
      <c r="O9" s="4">
        <v>2025</v>
      </c>
    </row>
    <row r="10" spans="2:15" ht="45" customHeight="1" x14ac:dyDescent="0.15">
      <c r="D10" s="21" t="s">
        <v>52</v>
      </c>
      <c r="E10" s="258"/>
      <c r="F10" s="259"/>
      <c r="G10" s="259"/>
      <c r="H10" s="259"/>
      <c r="I10" s="259"/>
      <c r="J10" s="259"/>
      <c r="K10" s="259"/>
      <c r="L10" s="260"/>
    </row>
    <row r="11" spans="2:15" ht="28.15" customHeight="1" x14ac:dyDescent="0.15"/>
    <row r="12" spans="2:15" ht="33.75" customHeight="1" x14ac:dyDescent="0.15">
      <c r="B12" s="6"/>
      <c r="C12" s="7"/>
      <c r="D12" s="53"/>
      <c r="E12" s="49" t="s">
        <v>13</v>
      </c>
      <c r="F12" s="8" t="s">
        <v>14</v>
      </c>
      <c r="G12" s="8" t="s">
        <v>15</v>
      </c>
      <c r="H12" s="27" t="s">
        <v>16</v>
      </c>
      <c r="I12" s="27" t="s">
        <v>17</v>
      </c>
      <c r="J12" s="9" t="s">
        <v>18</v>
      </c>
      <c r="K12" s="252"/>
      <c r="L12" s="253"/>
      <c r="M12" s="10"/>
    </row>
    <row r="13" spans="2:15" ht="20.25" customHeight="1" x14ac:dyDescent="0.15">
      <c r="B13" s="254" t="s">
        <v>4</v>
      </c>
      <c r="C13" s="255"/>
      <c r="D13" s="54" t="s">
        <v>43</v>
      </c>
      <c r="E13" s="50">
        <f>F55</f>
        <v>10769</v>
      </c>
      <c r="F13" s="45">
        <f t="shared" ref="F13:I13" si="0">G55</f>
        <v>10860</v>
      </c>
      <c r="G13" s="45">
        <f t="shared" si="0"/>
        <v>11492</v>
      </c>
      <c r="H13" s="45">
        <f t="shared" si="0"/>
        <v>11484</v>
      </c>
      <c r="I13" s="45">
        <f t="shared" si="0"/>
        <v>10985</v>
      </c>
      <c r="J13" s="46">
        <f>K55</f>
        <v>10289</v>
      </c>
      <c r="K13" s="246"/>
      <c r="L13" s="247"/>
      <c r="M13" s="10"/>
    </row>
    <row r="14" spans="2:15" ht="20.25" customHeight="1" x14ac:dyDescent="0.15">
      <c r="B14" s="11"/>
      <c r="C14" s="12"/>
      <c r="D14" s="55" t="s">
        <v>7</v>
      </c>
      <c r="E14" s="51">
        <f>E13/E28</f>
        <v>0.16604733636573896</v>
      </c>
      <c r="F14" s="43">
        <f t="shared" ref="F14:J14" si="1">F13/F28</f>
        <v>0.181420290339286</v>
      </c>
      <c r="G14" s="43">
        <f t="shared" si="1"/>
        <v>0.20976927570093459</v>
      </c>
      <c r="H14" s="43">
        <f t="shared" si="1"/>
        <v>0.23052371680350081</v>
      </c>
      <c r="I14" s="43">
        <f t="shared" si="1"/>
        <v>0.2439484787919165</v>
      </c>
      <c r="J14" s="44">
        <f t="shared" si="1"/>
        <v>0.25491167653544089</v>
      </c>
      <c r="K14" s="248"/>
      <c r="L14" s="249"/>
      <c r="M14" s="10"/>
    </row>
    <row r="15" spans="2:15" ht="20.25" customHeight="1" x14ac:dyDescent="0.15">
      <c r="B15" s="256"/>
      <c r="C15" s="257"/>
      <c r="D15" s="56" t="s">
        <v>44</v>
      </c>
      <c r="E15" s="69">
        <f>E13/$E13</f>
        <v>1</v>
      </c>
      <c r="F15" s="70">
        <f t="shared" ref="F15:J15" si="2">F13/$E13</f>
        <v>1.0084501810753088</v>
      </c>
      <c r="G15" s="70">
        <f t="shared" si="2"/>
        <v>1.0671371529389915</v>
      </c>
      <c r="H15" s="70">
        <f t="shared" si="2"/>
        <v>1.066394279877426</v>
      </c>
      <c r="I15" s="70">
        <f t="shared" si="2"/>
        <v>1.0200575726622714</v>
      </c>
      <c r="J15" s="71">
        <f t="shared" si="2"/>
        <v>0.95542761630606365</v>
      </c>
      <c r="K15" s="248"/>
      <c r="L15" s="249"/>
      <c r="M15" s="10"/>
    </row>
    <row r="16" spans="2:15" ht="20.25" customHeight="1" x14ac:dyDescent="0.15">
      <c r="B16" s="254" t="s">
        <v>4</v>
      </c>
      <c r="C16" s="255"/>
      <c r="D16" s="54" t="s">
        <v>5</v>
      </c>
      <c r="E16" s="50">
        <f>F54</f>
        <v>21018</v>
      </c>
      <c r="F16" s="45">
        <f t="shared" ref="F16:J16" si="3">G54</f>
        <v>21124</v>
      </c>
      <c r="G16" s="45">
        <f t="shared" si="3"/>
        <v>20446</v>
      </c>
      <c r="H16" s="45">
        <f t="shared" si="3"/>
        <v>19506</v>
      </c>
      <c r="I16" s="45">
        <f t="shared" si="3"/>
        <v>18216</v>
      </c>
      <c r="J16" s="46">
        <f t="shared" si="3"/>
        <v>16833</v>
      </c>
      <c r="K16" s="248"/>
      <c r="L16" s="249"/>
      <c r="M16" s="10"/>
    </row>
    <row r="17" spans="2:13" ht="20.25" customHeight="1" x14ac:dyDescent="0.15">
      <c r="B17" s="11"/>
      <c r="C17" s="12"/>
      <c r="D17" s="55" t="s">
        <v>7</v>
      </c>
      <c r="E17" s="51">
        <f>E16/E$28</f>
        <v>0.32407678667797396</v>
      </c>
      <c r="F17" s="43">
        <f t="shared" ref="F17:J17" si="4">F16/F$28</f>
        <v>0.35288418168757624</v>
      </c>
      <c r="G17" s="43">
        <f t="shared" si="4"/>
        <v>0.37321115654205606</v>
      </c>
      <c r="H17" s="43">
        <f t="shared" si="4"/>
        <v>0.39155308428849589</v>
      </c>
      <c r="I17" s="43">
        <f t="shared" si="4"/>
        <v>0.4045303131245836</v>
      </c>
      <c r="J17" s="44">
        <f t="shared" si="4"/>
        <v>0.4170403587443946</v>
      </c>
      <c r="K17" s="248"/>
      <c r="L17" s="249"/>
      <c r="M17" s="10"/>
    </row>
    <row r="18" spans="2:13" ht="20.25" customHeight="1" x14ac:dyDescent="0.15">
      <c r="B18" s="256"/>
      <c r="C18" s="257"/>
      <c r="D18" s="56" t="s">
        <v>44</v>
      </c>
      <c r="E18" s="52">
        <f>E16/$E16</f>
        <v>1</v>
      </c>
      <c r="F18" s="47">
        <f t="shared" ref="F18:J18" si="5">F16/$E16</f>
        <v>1.0050432962222857</v>
      </c>
      <c r="G18" s="47">
        <f t="shared" si="5"/>
        <v>0.97278523170615661</v>
      </c>
      <c r="H18" s="47">
        <f t="shared" si="5"/>
        <v>0.92806166143305735</v>
      </c>
      <c r="I18" s="47">
        <f t="shared" si="5"/>
        <v>0.86668569797316586</v>
      </c>
      <c r="J18" s="48">
        <f t="shared" si="5"/>
        <v>0.80088495575221241</v>
      </c>
      <c r="K18" s="248"/>
      <c r="L18" s="249"/>
      <c r="M18" s="10"/>
    </row>
    <row r="19" spans="2:13" ht="20.25" customHeight="1" x14ac:dyDescent="0.15">
      <c r="B19" s="11"/>
      <c r="C19" s="12"/>
      <c r="D19" s="58" t="s">
        <v>45</v>
      </c>
      <c r="E19" s="61">
        <f>F53</f>
        <v>38114</v>
      </c>
      <c r="F19" s="62">
        <f t="shared" ref="F19:J19" si="6">G53</f>
        <v>34102</v>
      </c>
      <c r="G19" s="62">
        <f t="shared" si="6"/>
        <v>30404</v>
      </c>
      <c r="H19" s="62">
        <f t="shared" si="6"/>
        <v>26926</v>
      </c>
      <c r="I19" s="62">
        <f t="shared" si="6"/>
        <v>23808</v>
      </c>
      <c r="J19" s="63">
        <f t="shared" si="6"/>
        <v>20866</v>
      </c>
      <c r="K19" s="248"/>
      <c r="L19" s="249"/>
      <c r="M19" s="10"/>
    </row>
    <row r="20" spans="2:13" ht="20.25" customHeight="1" x14ac:dyDescent="0.15">
      <c r="B20" s="11"/>
      <c r="C20" s="12"/>
      <c r="D20" s="55" t="s">
        <v>7</v>
      </c>
      <c r="E20" s="51">
        <f>E19/E$28</f>
        <v>0.58768020969855828</v>
      </c>
      <c r="F20" s="43">
        <f t="shared" ref="F20:J20" si="7">F19/F$28</f>
        <v>0.56968644025325332</v>
      </c>
      <c r="G20" s="43">
        <f t="shared" si="7"/>
        <v>0.55497955607476634</v>
      </c>
      <c r="H20" s="43">
        <f t="shared" si="7"/>
        <v>0.54049822349800269</v>
      </c>
      <c r="I20" s="43">
        <f t="shared" si="7"/>
        <v>0.52871419053964019</v>
      </c>
      <c r="J20" s="44">
        <f t="shared" si="7"/>
        <v>0.51695860069865962</v>
      </c>
      <c r="K20" s="248"/>
      <c r="L20" s="249"/>
      <c r="M20" s="10"/>
    </row>
    <row r="21" spans="2:13" ht="20.25" customHeight="1" x14ac:dyDescent="0.15">
      <c r="B21" s="13"/>
      <c r="C21" s="14"/>
      <c r="D21" s="59" t="s">
        <v>44</v>
      </c>
      <c r="E21" s="52">
        <f>E19/$E19</f>
        <v>1</v>
      </c>
      <c r="F21" s="47">
        <f t="shared" ref="F21:J21" si="8">F19/$E19</f>
        <v>0.89473684210526316</v>
      </c>
      <c r="G21" s="47">
        <f t="shared" si="8"/>
        <v>0.79771212677756209</v>
      </c>
      <c r="H21" s="47">
        <f t="shared" si="8"/>
        <v>0.70645956866243376</v>
      </c>
      <c r="I21" s="47">
        <f t="shared" si="8"/>
        <v>0.62465235871333369</v>
      </c>
      <c r="J21" s="48">
        <f t="shared" si="8"/>
        <v>0.54746287453429188</v>
      </c>
      <c r="K21" s="248"/>
      <c r="L21" s="249"/>
      <c r="M21" s="10"/>
    </row>
    <row r="22" spans="2:13" ht="20.25" customHeight="1" x14ac:dyDescent="0.15">
      <c r="B22" s="13"/>
      <c r="C22" s="14"/>
      <c r="D22" s="60" t="s">
        <v>46</v>
      </c>
      <c r="E22" s="50">
        <f>F52</f>
        <v>5723</v>
      </c>
      <c r="F22" s="45">
        <f t="shared" ref="F22:J22" si="9">G52</f>
        <v>4635</v>
      </c>
      <c r="G22" s="45">
        <f t="shared" si="9"/>
        <v>3934</v>
      </c>
      <c r="H22" s="45">
        <f t="shared" si="9"/>
        <v>3385</v>
      </c>
      <c r="I22" s="45">
        <f t="shared" si="9"/>
        <v>3006</v>
      </c>
      <c r="J22" s="46">
        <f t="shared" si="9"/>
        <v>2664</v>
      </c>
      <c r="K22" s="248"/>
      <c r="L22" s="249"/>
      <c r="M22" s="10"/>
    </row>
    <row r="23" spans="2:13" ht="20.25" customHeight="1" x14ac:dyDescent="0.15">
      <c r="B23" s="13"/>
      <c r="C23" s="14"/>
      <c r="D23" s="55" t="s">
        <v>7</v>
      </c>
      <c r="E23" s="51">
        <f>E22/E$28</f>
        <v>8.8243003623467736E-2</v>
      </c>
      <c r="F23" s="43">
        <f t="shared" ref="F23:J23" si="10">F22/F$28</f>
        <v>7.7429378059170412E-2</v>
      </c>
      <c r="G23" s="43">
        <f t="shared" si="10"/>
        <v>7.1809287383177572E-2</v>
      </c>
      <c r="H23" s="43">
        <f t="shared" si="10"/>
        <v>6.7948692213501416E-2</v>
      </c>
      <c r="I23" s="43">
        <f t="shared" si="10"/>
        <v>6.6755496335776154E-2</v>
      </c>
      <c r="J23" s="44">
        <f t="shared" si="10"/>
        <v>6.6001040556945723E-2</v>
      </c>
      <c r="K23" s="248"/>
      <c r="L23" s="249"/>
      <c r="M23" s="10"/>
    </row>
    <row r="24" spans="2:13" ht="20.25" customHeight="1" x14ac:dyDescent="0.15">
      <c r="B24" s="13"/>
      <c r="C24" s="14"/>
      <c r="D24" s="56" t="s">
        <v>44</v>
      </c>
      <c r="E24" s="52">
        <f>E22/$E22</f>
        <v>1</v>
      </c>
      <c r="F24" s="47">
        <f t="shared" ref="F24:I24" si="11">F22/$E22</f>
        <v>0.80988991787524023</v>
      </c>
      <c r="G24" s="47">
        <f t="shared" si="11"/>
        <v>0.68740171238860737</v>
      </c>
      <c r="H24" s="47">
        <f t="shared" si="11"/>
        <v>0.59147300366940414</v>
      </c>
      <c r="I24" s="47">
        <f t="shared" si="11"/>
        <v>0.52524899528219471</v>
      </c>
      <c r="J24" s="48">
        <f>J22/$E22</f>
        <v>0.46549012755547792</v>
      </c>
      <c r="K24" s="248"/>
      <c r="L24" s="249"/>
      <c r="M24" s="10"/>
    </row>
    <row r="25" spans="2:13" ht="20.25" customHeight="1" x14ac:dyDescent="0.15">
      <c r="B25" s="13"/>
      <c r="C25" s="14"/>
      <c r="D25" s="58" t="s">
        <v>47</v>
      </c>
      <c r="E25" s="61">
        <f>F33</f>
        <v>1588</v>
      </c>
      <c r="F25" s="62">
        <f t="shared" ref="F25:J25" si="12">G33</f>
        <v>1308</v>
      </c>
      <c r="G25" s="62">
        <f t="shared" si="12"/>
        <v>1130</v>
      </c>
      <c r="H25" s="62">
        <f t="shared" si="12"/>
        <v>1021</v>
      </c>
      <c r="I25" s="62">
        <f t="shared" si="12"/>
        <v>922</v>
      </c>
      <c r="J25" s="63">
        <f t="shared" si="12"/>
        <v>781</v>
      </c>
      <c r="K25" s="248"/>
      <c r="L25" s="249"/>
      <c r="M25" s="10"/>
    </row>
    <row r="26" spans="2:13" ht="20.25" customHeight="1" x14ac:dyDescent="0.15">
      <c r="B26" s="13"/>
      <c r="C26" s="14"/>
      <c r="D26" s="55" t="s">
        <v>7</v>
      </c>
      <c r="E26" s="51">
        <f>E25/E$28</f>
        <v>2.4485390486469819E-2</v>
      </c>
      <c r="F26" s="43">
        <f t="shared" ref="F26:J26" si="13">F25/F$28</f>
        <v>2.1850620604400194E-2</v>
      </c>
      <c r="G26" s="43">
        <f t="shared" si="13"/>
        <v>2.0626460280373831E-2</v>
      </c>
      <c r="H26" s="43">
        <f t="shared" si="13"/>
        <v>2.0495011742979304E-2</v>
      </c>
      <c r="I26" s="43">
        <f t="shared" si="13"/>
        <v>2.0475238729735733E-2</v>
      </c>
      <c r="J26" s="44">
        <f t="shared" si="13"/>
        <v>1.9349404157272751E-2</v>
      </c>
      <c r="K26" s="248"/>
      <c r="L26" s="249"/>
      <c r="M26" s="10"/>
    </row>
    <row r="27" spans="2:13" ht="20.25" customHeight="1" x14ac:dyDescent="0.15">
      <c r="B27" s="11"/>
      <c r="C27" s="12"/>
      <c r="D27" s="59" t="s">
        <v>44</v>
      </c>
      <c r="E27" s="66">
        <f>E25/$E25</f>
        <v>1</v>
      </c>
      <c r="F27" s="67">
        <f t="shared" ref="F27:I27" si="14">F25/$E25</f>
        <v>0.82367758186397988</v>
      </c>
      <c r="G27" s="67">
        <f t="shared" si="14"/>
        <v>0.71158690176322414</v>
      </c>
      <c r="H27" s="67">
        <f t="shared" si="14"/>
        <v>0.64294710327455917</v>
      </c>
      <c r="I27" s="67">
        <f t="shared" si="14"/>
        <v>0.58060453400503775</v>
      </c>
      <c r="J27" s="68">
        <f>J25/$E25</f>
        <v>0.49181360201511337</v>
      </c>
      <c r="K27" s="248"/>
      <c r="L27" s="249"/>
      <c r="M27" s="10"/>
    </row>
    <row r="28" spans="2:13" ht="27.75" customHeight="1" x14ac:dyDescent="0.15">
      <c r="B28" s="13"/>
      <c r="C28" s="14"/>
      <c r="D28" s="54" t="s">
        <v>6</v>
      </c>
      <c r="E28" s="50">
        <f>F32</f>
        <v>64855</v>
      </c>
      <c r="F28" s="45">
        <f t="shared" ref="F28:J28" si="15">G32</f>
        <v>59861</v>
      </c>
      <c r="G28" s="45">
        <f t="shared" si="15"/>
        <v>54784</v>
      </c>
      <c r="H28" s="64">
        <f t="shared" si="15"/>
        <v>49817</v>
      </c>
      <c r="I28" s="64">
        <f t="shared" si="15"/>
        <v>45030</v>
      </c>
      <c r="J28" s="46">
        <f t="shared" si="15"/>
        <v>40363</v>
      </c>
      <c r="K28" s="248"/>
      <c r="L28" s="249"/>
      <c r="M28" s="10"/>
    </row>
    <row r="29" spans="2:13" ht="31.5" x14ac:dyDescent="0.15">
      <c r="B29" s="15"/>
      <c r="C29" s="16"/>
      <c r="D29" s="57" t="s">
        <v>51</v>
      </c>
      <c r="E29" s="52">
        <f>E19/E13</f>
        <v>3.5392329835639336</v>
      </c>
      <c r="F29" s="47">
        <f t="shared" ref="F29:J29" si="16">F19/F13</f>
        <v>3.1401473296500919</v>
      </c>
      <c r="G29" s="47">
        <f t="shared" si="16"/>
        <v>2.6456665506439263</v>
      </c>
      <c r="H29" s="65">
        <f t="shared" si="16"/>
        <v>2.3446534308603275</v>
      </c>
      <c r="I29" s="65">
        <f t="shared" si="16"/>
        <v>2.1673190714610833</v>
      </c>
      <c r="J29" s="48">
        <f t="shared" si="16"/>
        <v>2.0279910584118963</v>
      </c>
      <c r="K29" s="250"/>
      <c r="L29" s="251"/>
      <c r="M29" s="10"/>
    </row>
    <row r="30" spans="2:13" s="19" customFormat="1" ht="31.5" customHeight="1" x14ac:dyDescent="0.15">
      <c r="B30" s="17"/>
      <c r="C30" s="17"/>
      <c r="D30" s="18"/>
      <c r="L30" s="24"/>
      <c r="M30" s="20"/>
    </row>
    <row r="31" spans="2:13" x14ac:dyDescent="0.15">
      <c r="D31" s="36" t="s">
        <v>11</v>
      </c>
      <c r="E31" s="37" t="s">
        <v>12</v>
      </c>
      <c r="F31" s="38" t="s">
        <v>13</v>
      </c>
      <c r="G31" s="38" t="s">
        <v>14</v>
      </c>
      <c r="H31" s="38" t="s">
        <v>15</v>
      </c>
      <c r="I31" s="38" t="s">
        <v>16</v>
      </c>
      <c r="J31" s="79" t="s">
        <v>17</v>
      </c>
      <c r="K31" s="80" t="s">
        <v>18</v>
      </c>
    </row>
    <row r="32" spans="2:13" x14ac:dyDescent="0.15">
      <c r="D32" s="39" t="s">
        <v>19</v>
      </c>
      <c r="E32" s="87">
        <v>70210</v>
      </c>
      <c r="F32" s="87">
        <v>64855</v>
      </c>
      <c r="G32" s="87">
        <v>59861</v>
      </c>
      <c r="H32" s="87">
        <v>54784</v>
      </c>
      <c r="I32" s="87">
        <v>49817</v>
      </c>
      <c r="J32" s="87">
        <v>45030</v>
      </c>
      <c r="K32" s="87">
        <v>40363</v>
      </c>
    </row>
    <row r="33" spans="4:11" x14ac:dyDescent="0.15">
      <c r="D33" s="40" t="s">
        <v>20</v>
      </c>
      <c r="E33" s="87">
        <v>1862</v>
      </c>
      <c r="F33" s="87">
        <v>1588</v>
      </c>
      <c r="G33" s="87">
        <v>1308</v>
      </c>
      <c r="H33" s="87">
        <v>1130</v>
      </c>
      <c r="I33" s="87">
        <v>1021</v>
      </c>
      <c r="J33" s="87">
        <v>922</v>
      </c>
      <c r="K33" s="87">
        <v>781</v>
      </c>
    </row>
    <row r="34" spans="4:11" x14ac:dyDescent="0.15">
      <c r="D34" s="40" t="s">
        <v>21</v>
      </c>
      <c r="E34" s="87">
        <v>2377</v>
      </c>
      <c r="F34" s="87">
        <v>1806</v>
      </c>
      <c r="G34" s="87">
        <v>1550</v>
      </c>
      <c r="H34" s="87">
        <v>1278</v>
      </c>
      <c r="I34" s="87">
        <v>1105</v>
      </c>
      <c r="J34" s="87">
        <v>997</v>
      </c>
      <c r="K34" s="87">
        <v>901</v>
      </c>
    </row>
    <row r="35" spans="4:11" x14ac:dyDescent="0.15">
      <c r="D35" s="40" t="s">
        <v>22</v>
      </c>
      <c r="E35" s="87">
        <v>2885</v>
      </c>
      <c r="F35" s="87">
        <v>2329</v>
      </c>
      <c r="G35" s="87">
        <v>1777</v>
      </c>
      <c r="H35" s="87">
        <v>1526</v>
      </c>
      <c r="I35" s="87">
        <v>1259</v>
      </c>
      <c r="J35" s="87">
        <v>1087</v>
      </c>
      <c r="K35" s="87">
        <v>982</v>
      </c>
    </row>
    <row r="36" spans="4:11" x14ac:dyDescent="0.15">
      <c r="D36" s="40" t="s">
        <v>23</v>
      </c>
      <c r="E36" s="87">
        <v>3329</v>
      </c>
      <c r="F36" s="87">
        <v>2744</v>
      </c>
      <c r="G36" s="87">
        <v>2245</v>
      </c>
      <c r="H36" s="87">
        <v>1713</v>
      </c>
      <c r="I36" s="87">
        <v>1471</v>
      </c>
      <c r="J36" s="87">
        <v>1212</v>
      </c>
      <c r="K36" s="87">
        <v>1048</v>
      </c>
    </row>
    <row r="37" spans="4:11" x14ac:dyDescent="0.15">
      <c r="D37" s="40" t="s">
        <v>24</v>
      </c>
      <c r="E37" s="87">
        <v>3823</v>
      </c>
      <c r="F37" s="87">
        <v>3300</v>
      </c>
      <c r="G37" s="87">
        <v>2751</v>
      </c>
      <c r="H37" s="87">
        <v>2252</v>
      </c>
      <c r="I37" s="87">
        <v>1720</v>
      </c>
      <c r="J37" s="87">
        <v>1477</v>
      </c>
      <c r="K37" s="87">
        <v>1218</v>
      </c>
    </row>
    <row r="38" spans="4:11" x14ac:dyDescent="0.15">
      <c r="D38" s="40" t="s">
        <v>25</v>
      </c>
      <c r="E38" s="87">
        <v>3114</v>
      </c>
      <c r="F38" s="87">
        <v>3496</v>
      </c>
      <c r="G38" s="87">
        <v>3135</v>
      </c>
      <c r="H38" s="87">
        <v>2614</v>
      </c>
      <c r="I38" s="87">
        <v>2141</v>
      </c>
      <c r="J38" s="87">
        <v>1635</v>
      </c>
      <c r="K38" s="87">
        <v>1404</v>
      </c>
    </row>
    <row r="39" spans="4:11" x14ac:dyDescent="0.15">
      <c r="D39" s="40" t="s">
        <v>26</v>
      </c>
      <c r="E39" s="87">
        <v>3293</v>
      </c>
      <c r="F39" s="87">
        <v>2920</v>
      </c>
      <c r="G39" s="87">
        <v>3355</v>
      </c>
      <c r="H39" s="87">
        <v>3013</v>
      </c>
      <c r="I39" s="87">
        <v>2512</v>
      </c>
      <c r="J39" s="87">
        <v>2056</v>
      </c>
      <c r="K39" s="87">
        <v>1570</v>
      </c>
    </row>
    <row r="40" spans="4:11" x14ac:dyDescent="0.15">
      <c r="D40" s="40" t="s">
        <v>27</v>
      </c>
      <c r="E40" s="87">
        <v>3974</v>
      </c>
      <c r="F40" s="87">
        <v>3173</v>
      </c>
      <c r="G40" s="87">
        <v>2843</v>
      </c>
      <c r="H40" s="87">
        <v>3270</v>
      </c>
      <c r="I40" s="87">
        <v>2938</v>
      </c>
      <c r="J40" s="87">
        <v>2449</v>
      </c>
      <c r="K40" s="87">
        <v>2004</v>
      </c>
    </row>
    <row r="41" spans="4:11" x14ac:dyDescent="0.15">
      <c r="D41" s="40" t="s">
        <v>28</v>
      </c>
      <c r="E41" s="87">
        <v>4150</v>
      </c>
      <c r="F41" s="87">
        <v>3835</v>
      </c>
      <c r="G41" s="87">
        <v>3086</v>
      </c>
      <c r="H41" s="87">
        <v>2767</v>
      </c>
      <c r="I41" s="87">
        <v>3185</v>
      </c>
      <c r="J41" s="87">
        <v>2862</v>
      </c>
      <c r="K41" s="87">
        <v>2386</v>
      </c>
    </row>
    <row r="42" spans="4:11" x14ac:dyDescent="0.15">
      <c r="D42" s="40" t="s">
        <v>29</v>
      </c>
      <c r="E42" s="87">
        <v>4643</v>
      </c>
      <c r="F42" s="87">
        <v>4034</v>
      </c>
      <c r="G42" s="87">
        <v>3749</v>
      </c>
      <c r="H42" s="87">
        <v>3018</v>
      </c>
      <c r="I42" s="87">
        <v>2708</v>
      </c>
      <c r="J42" s="87">
        <v>3117</v>
      </c>
      <c r="K42" s="87">
        <v>2802</v>
      </c>
    </row>
    <row r="43" spans="4:11" x14ac:dyDescent="0.15">
      <c r="D43" s="40" t="s">
        <v>30</v>
      </c>
      <c r="E43" s="87">
        <v>4898</v>
      </c>
      <c r="F43" s="87">
        <v>4503</v>
      </c>
      <c r="G43" s="87">
        <v>3933</v>
      </c>
      <c r="H43" s="87">
        <v>3657</v>
      </c>
      <c r="I43" s="87">
        <v>2945</v>
      </c>
      <c r="J43" s="87">
        <v>2644</v>
      </c>
      <c r="K43" s="87">
        <v>3045</v>
      </c>
    </row>
    <row r="44" spans="4:11" x14ac:dyDescent="0.15">
      <c r="D44" s="40" t="s">
        <v>31</v>
      </c>
      <c r="E44" s="87">
        <v>5546</v>
      </c>
      <c r="F44" s="87">
        <v>4768</v>
      </c>
      <c r="G44" s="87">
        <v>4395</v>
      </c>
      <c r="H44" s="87">
        <v>3844</v>
      </c>
      <c r="I44" s="87">
        <v>3577</v>
      </c>
      <c r="J44" s="87">
        <v>2883</v>
      </c>
      <c r="K44" s="87">
        <v>2588</v>
      </c>
    </row>
    <row r="45" spans="4:11" x14ac:dyDescent="0.15">
      <c r="D45" s="40" t="s">
        <v>32</v>
      </c>
      <c r="E45" s="87">
        <v>6107</v>
      </c>
      <c r="F45" s="87">
        <v>5341</v>
      </c>
      <c r="G45" s="87">
        <v>4610</v>
      </c>
      <c r="H45" s="87">
        <v>4256</v>
      </c>
      <c r="I45" s="87">
        <v>3729</v>
      </c>
      <c r="J45" s="87">
        <v>3473</v>
      </c>
      <c r="K45" s="87">
        <v>2801</v>
      </c>
    </row>
    <row r="46" spans="4:11" x14ac:dyDescent="0.15">
      <c r="D46" s="40" t="s">
        <v>33</v>
      </c>
      <c r="E46" s="87">
        <v>4977</v>
      </c>
      <c r="F46" s="87">
        <v>5713</v>
      </c>
      <c r="G46" s="87">
        <v>5017</v>
      </c>
      <c r="H46" s="87">
        <v>4344</v>
      </c>
      <c r="I46" s="87">
        <v>4014</v>
      </c>
      <c r="J46" s="87">
        <v>3522</v>
      </c>
      <c r="K46" s="87">
        <v>3281</v>
      </c>
    </row>
    <row r="47" spans="4:11" x14ac:dyDescent="0.15">
      <c r="D47" s="40" t="s">
        <v>34</v>
      </c>
      <c r="E47" s="87">
        <v>4858</v>
      </c>
      <c r="F47" s="87">
        <v>4536</v>
      </c>
      <c r="G47" s="87">
        <v>5247</v>
      </c>
      <c r="H47" s="87">
        <v>4610</v>
      </c>
      <c r="I47" s="87">
        <v>4008</v>
      </c>
      <c r="J47" s="87">
        <v>3709</v>
      </c>
      <c r="K47" s="87">
        <v>3263</v>
      </c>
    </row>
    <row r="48" spans="4:11" x14ac:dyDescent="0.15">
      <c r="D48" s="40" t="s">
        <v>35</v>
      </c>
      <c r="E48" s="87">
        <v>4475</v>
      </c>
      <c r="F48" s="87">
        <v>4182</v>
      </c>
      <c r="G48" s="87">
        <v>3958</v>
      </c>
      <c r="H48" s="87">
        <v>4606</v>
      </c>
      <c r="I48" s="87">
        <v>4050</v>
      </c>
      <c r="J48" s="87">
        <v>3546</v>
      </c>
      <c r="K48" s="87">
        <v>3290</v>
      </c>
    </row>
    <row r="49" spans="4:11" x14ac:dyDescent="0.15">
      <c r="D49" s="40" t="s">
        <v>36</v>
      </c>
      <c r="E49" s="87">
        <v>3386</v>
      </c>
      <c r="F49" s="87">
        <v>3491</v>
      </c>
      <c r="G49" s="87">
        <v>3337</v>
      </c>
      <c r="H49" s="87">
        <v>3181</v>
      </c>
      <c r="I49" s="87">
        <v>3738</v>
      </c>
      <c r="J49" s="87">
        <v>3293</v>
      </c>
      <c r="K49" s="87">
        <v>2916</v>
      </c>
    </row>
    <row r="50" spans="4:11" x14ac:dyDescent="0.15">
      <c r="D50" s="41" t="s">
        <v>37</v>
      </c>
      <c r="E50" s="88">
        <v>1743</v>
      </c>
      <c r="F50" s="88">
        <v>2181</v>
      </c>
      <c r="G50" s="88">
        <v>2337</v>
      </c>
      <c r="H50" s="88">
        <v>2268</v>
      </c>
      <c r="I50" s="88">
        <v>2189</v>
      </c>
      <c r="J50" s="88">
        <v>2616</v>
      </c>
      <c r="K50" s="88">
        <v>2310</v>
      </c>
    </row>
    <row r="51" spans="4:11" x14ac:dyDescent="0.15">
      <c r="D51" s="41" t="s">
        <v>38</v>
      </c>
      <c r="E51" s="88">
        <v>771</v>
      </c>
      <c r="F51" s="88">
        <v>915</v>
      </c>
      <c r="G51" s="88">
        <v>1228</v>
      </c>
      <c r="H51" s="88">
        <v>1437</v>
      </c>
      <c r="I51" s="88">
        <v>1507</v>
      </c>
      <c r="J51" s="88">
        <v>1530</v>
      </c>
      <c r="K51" s="88">
        <v>1773</v>
      </c>
    </row>
    <row r="52" spans="4:11" x14ac:dyDescent="0.15">
      <c r="D52" s="40" t="s">
        <v>39</v>
      </c>
      <c r="E52" s="87">
        <v>7124</v>
      </c>
      <c r="F52" s="87">
        <v>5723</v>
      </c>
      <c r="G52" s="87">
        <v>4635</v>
      </c>
      <c r="H52" s="87">
        <v>3934</v>
      </c>
      <c r="I52" s="87">
        <v>3385</v>
      </c>
      <c r="J52" s="87">
        <v>3006</v>
      </c>
      <c r="K52" s="87">
        <v>2664</v>
      </c>
    </row>
    <row r="53" spans="4:11" x14ac:dyDescent="0.15">
      <c r="D53" s="40" t="s">
        <v>40</v>
      </c>
      <c r="E53" s="87">
        <v>42876</v>
      </c>
      <c r="F53" s="87">
        <v>38114</v>
      </c>
      <c r="G53" s="87">
        <v>34102</v>
      </c>
      <c r="H53" s="87">
        <v>30404</v>
      </c>
      <c r="I53" s="87">
        <v>26926</v>
      </c>
      <c r="J53" s="87">
        <v>23808</v>
      </c>
      <c r="K53" s="87">
        <v>20866</v>
      </c>
    </row>
    <row r="54" spans="4:11" x14ac:dyDescent="0.15">
      <c r="D54" s="40" t="s">
        <v>41</v>
      </c>
      <c r="E54" s="87">
        <v>20211</v>
      </c>
      <c r="F54" s="87">
        <v>21018</v>
      </c>
      <c r="G54" s="87">
        <v>21124</v>
      </c>
      <c r="H54" s="87">
        <v>20446</v>
      </c>
      <c r="I54" s="87">
        <v>19506</v>
      </c>
      <c r="J54" s="87">
        <v>18216</v>
      </c>
      <c r="K54" s="87">
        <v>16833</v>
      </c>
    </row>
    <row r="55" spans="4:11" x14ac:dyDescent="0.15">
      <c r="D55" s="42" t="s">
        <v>42</v>
      </c>
      <c r="E55" s="87">
        <v>10376</v>
      </c>
      <c r="F55" s="87">
        <v>10769</v>
      </c>
      <c r="G55" s="87">
        <v>10860</v>
      </c>
      <c r="H55" s="87">
        <v>11492</v>
      </c>
      <c r="I55" s="87">
        <v>11484</v>
      </c>
      <c r="J55" s="87">
        <v>10985</v>
      </c>
      <c r="K55" s="87">
        <v>10289</v>
      </c>
    </row>
    <row r="60" spans="4:11" x14ac:dyDescent="0.15">
      <c r="D60" s="4"/>
    </row>
    <row r="61" spans="4:11" x14ac:dyDescent="0.15">
      <c r="D61" s="4"/>
    </row>
    <row r="62" spans="4:11" x14ac:dyDescent="0.15">
      <c r="D62" s="4"/>
    </row>
    <row r="63" spans="4:11" x14ac:dyDescent="0.15">
      <c r="D63" s="4"/>
    </row>
    <row r="64" spans="4:11" x14ac:dyDescent="0.15">
      <c r="D64" s="4"/>
    </row>
    <row r="65" spans="4:4" x14ac:dyDescent="0.15">
      <c r="D65" s="4"/>
    </row>
    <row r="66" spans="4:4" x14ac:dyDescent="0.15">
      <c r="D66" s="4"/>
    </row>
    <row r="67" spans="4:4" x14ac:dyDescent="0.15">
      <c r="D67" s="4"/>
    </row>
    <row r="68" spans="4:4" x14ac:dyDescent="0.15">
      <c r="D68" s="4"/>
    </row>
    <row r="69" spans="4:4" x14ac:dyDescent="0.15">
      <c r="D69" s="4"/>
    </row>
    <row r="70" spans="4:4" x14ac:dyDescent="0.15">
      <c r="D70" s="4"/>
    </row>
    <row r="71" spans="4:4" x14ac:dyDescent="0.15">
      <c r="D71" s="4"/>
    </row>
    <row r="72" spans="4:4" x14ac:dyDescent="0.15">
      <c r="D72" s="4"/>
    </row>
    <row r="73" spans="4:4" x14ac:dyDescent="0.15">
      <c r="D73" s="4"/>
    </row>
    <row r="74" spans="4:4" x14ac:dyDescent="0.15">
      <c r="D74" s="4"/>
    </row>
    <row r="75" spans="4:4" x14ac:dyDescent="0.15">
      <c r="D75" s="4"/>
    </row>
    <row r="76" spans="4:4" x14ac:dyDescent="0.15">
      <c r="D76" s="4"/>
    </row>
    <row r="77" spans="4:4" x14ac:dyDescent="0.15">
      <c r="D77" s="4"/>
    </row>
    <row r="78" spans="4:4" x14ac:dyDescent="0.15">
      <c r="D78" s="4"/>
    </row>
    <row r="79" spans="4:4" x14ac:dyDescent="0.15">
      <c r="D79" s="4"/>
    </row>
    <row r="80" spans="4:4" x14ac:dyDescent="0.15">
      <c r="D80" s="4"/>
    </row>
    <row r="81" spans="4:10" x14ac:dyDescent="0.15">
      <c r="D81" s="4"/>
    </row>
    <row r="82" spans="4:10" x14ac:dyDescent="0.15">
      <c r="D82" s="4"/>
    </row>
    <row r="83" spans="4:10" x14ac:dyDescent="0.15">
      <c r="D83" s="4"/>
    </row>
    <row r="84" spans="4:10" x14ac:dyDescent="0.15">
      <c r="D84" s="4"/>
    </row>
    <row r="85" spans="4:10" x14ac:dyDescent="0.15">
      <c r="D85" s="4"/>
    </row>
    <row r="86" spans="4:10" x14ac:dyDescent="0.15">
      <c r="D86" s="4"/>
    </row>
    <row r="87" spans="4:10" x14ac:dyDescent="0.15">
      <c r="D87" s="4"/>
    </row>
    <row r="88" spans="4:10" x14ac:dyDescent="0.15">
      <c r="D88" s="4"/>
    </row>
    <row r="89" spans="4:10" x14ac:dyDescent="0.15">
      <c r="D89" s="4"/>
    </row>
    <row r="90" spans="4:10" x14ac:dyDescent="0.15">
      <c r="D90" s="74"/>
      <c r="E90" s="72" t="s">
        <v>13</v>
      </c>
      <c r="F90" s="72" t="s">
        <v>14</v>
      </c>
      <c r="G90" s="72" t="s">
        <v>15</v>
      </c>
      <c r="H90" s="72" t="s">
        <v>16</v>
      </c>
      <c r="I90" s="72" t="s">
        <v>17</v>
      </c>
      <c r="J90" s="72" t="s">
        <v>18</v>
      </c>
    </row>
    <row r="91" spans="4:10" x14ac:dyDescent="0.15">
      <c r="D91" s="74" t="s">
        <v>48</v>
      </c>
      <c r="E91" s="73">
        <f>'計算用シート（例　銚子市）'!E15</f>
        <v>1</v>
      </c>
      <c r="F91" s="73">
        <f>'計算用シート（例　銚子市）'!F15</f>
        <v>1.0084501810753088</v>
      </c>
      <c r="G91" s="73">
        <f>'計算用シート（例　銚子市）'!G15</f>
        <v>1.0671371529389915</v>
      </c>
      <c r="H91" s="73">
        <f>'計算用シート（例　銚子市）'!H15</f>
        <v>1.066394279877426</v>
      </c>
      <c r="I91" s="73">
        <f>'計算用シート（例　銚子市）'!I15</f>
        <v>1.0200575726622714</v>
      </c>
      <c r="J91" s="73">
        <f>'計算用シート（例　銚子市）'!J15</f>
        <v>0.95542761630606365</v>
      </c>
    </row>
    <row r="92" spans="4:10" x14ac:dyDescent="0.15">
      <c r="D92" s="75" t="s">
        <v>49</v>
      </c>
      <c r="E92" s="73">
        <f>'計算用シート（例　銚子市）'!E27</f>
        <v>1</v>
      </c>
      <c r="F92" s="73">
        <f>'計算用シート（例　銚子市）'!F27</f>
        <v>0.82367758186397988</v>
      </c>
      <c r="G92" s="73">
        <f>'計算用シート（例　銚子市）'!G27</f>
        <v>0.71158690176322414</v>
      </c>
      <c r="H92" s="73">
        <f>'計算用シート（例　銚子市）'!H27</f>
        <v>0.64294710327455917</v>
      </c>
      <c r="I92" s="73">
        <f>'計算用シート（例　銚子市）'!I27</f>
        <v>0.58060453400503775</v>
      </c>
      <c r="J92" s="73">
        <f>'計算用シート（例　銚子市）'!J27</f>
        <v>0.49181360201511337</v>
      </c>
    </row>
    <row r="93" spans="4:10" x14ac:dyDescent="0.15">
      <c r="D93"/>
      <c r="E93"/>
      <c r="F93"/>
      <c r="G93"/>
      <c r="H93"/>
      <c r="I93"/>
      <c r="J93"/>
    </row>
    <row r="94" spans="4:10" x14ac:dyDescent="0.15">
      <c r="D94" s="74"/>
      <c r="E94" s="72" t="s">
        <v>13</v>
      </c>
      <c r="F94" s="72" t="s">
        <v>14</v>
      </c>
      <c r="G94" s="72" t="s">
        <v>15</v>
      </c>
      <c r="H94" s="72" t="s">
        <v>16</v>
      </c>
      <c r="I94" s="72" t="s">
        <v>17</v>
      </c>
      <c r="J94" s="72" t="s">
        <v>18</v>
      </c>
    </row>
    <row r="95" spans="4:10" x14ac:dyDescent="0.15">
      <c r="D95" s="74" t="s">
        <v>50</v>
      </c>
      <c r="E95" s="78">
        <f>'計算用シート（例　銚子市）'!E13</f>
        <v>10769</v>
      </c>
      <c r="F95" s="78">
        <f>'計算用シート（例　銚子市）'!F13</f>
        <v>10860</v>
      </c>
      <c r="G95" s="78">
        <f>'計算用シート（例　銚子市）'!G13</f>
        <v>11492</v>
      </c>
      <c r="H95" s="78">
        <f>'計算用シート（例　銚子市）'!H13</f>
        <v>11484</v>
      </c>
      <c r="I95" s="78">
        <f>'計算用シート（例　銚子市）'!I13</f>
        <v>10985</v>
      </c>
      <c r="J95" s="78">
        <f>'計算用シート（例　銚子市）'!J13</f>
        <v>10289</v>
      </c>
    </row>
    <row r="96" spans="4:10" x14ac:dyDescent="0.15">
      <c r="D96" s="75"/>
      <c r="E96" s="76"/>
      <c r="F96" s="77"/>
      <c r="G96" s="77"/>
      <c r="H96" s="77"/>
      <c r="I96" s="77"/>
      <c r="J96" s="77"/>
    </row>
  </sheetData>
  <mergeCells count="7">
    <mergeCell ref="E10:L10"/>
    <mergeCell ref="K12:L12"/>
    <mergeCell ref="B13:C13"/>
    <mergeCell ref="K13:L29"/>
    <mergeCell ref="B15:C15"/>
    <mergeCell ref="B16:C16"/>
    <mergeCell ref="B18:C18"/>
  </mergeCells>
  <phoneticPr fontId="2"/>
  <pageMargins left="0.25" right="0.25" top="0.75" bottom="0.75" header="0.3" footer="0.3"/>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①【入力用シート】受講者の自治体 </vt:lpstr>
      <vt:lpstr>②【出力用シート】受講者の自治体</vt:lpstr>
      <vt:lpstr>計算用シート（例 千葉市）</vt:lpstr>
      <vt:lpstr>計算用シート（例　銚子市）</vt:lpstr>
      <vt:lpstr>'①【入力用シート】受講者の自治体 '!Print_Area</vt:lpstr>
      <vt:lpstr>②【出力用シート】受講者の自治体!Print_Area</vt:lpstr>
      <vt:lpstr>'計算用シート（例 千葉市）'!Print_Area</vt:lpstr>
      <vt:lpstr>'計算用シート（例　銚子市）'!Print_Area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Owner</cp:lastModifiedBy>
  <cp:lastPrinted>2018-05-15T06:17:51Z</cp:lastPrinted>
  <dcterms:created xsi:type="dcterms:W3CDTF">2018-01-23T04:37:21Z</dcterms:created>
  <dcterms:modified xsi:type="dcterms:W3CDTF">2018-05-15T06:18:28Z</dcterms:modified>
</cp:coreProperties>
</file>